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D:\MYPC\Downloads\2026년 2분기 발주계획\"/>
    </mc:Choice>
  </mc:AlternateContent>
  <xr:revisionPtr revIDLastSave="0" documentId="13_ncr:1_{D860C1B0-785C-468A-A5A5-A5ED0061BCAE}" xr6:coauthVersionLast="47" xr6:coauthVersionMax="47" xr10:uidLastSave="{00000000-0000-0000-0000-000000000000}"/>
  <bookViews>
    <workbookView xWindow="-120" yWindow="-120" windowWidth="29040" windowHeight="15720" xr2:uid="{00000000-000D-0000-FFFF-FFFF00000000}"/>
  </bookViews>
  <sheets>
    <sheet name="발주계획" sheetId="4" r:id="rId1"/>
    <sheet name="공사" sheetId="8" r:id="rId2"/>
    <sheet name="용역" sheetId="11" r:id="rId3"/>
    <sheet name="물품" sheetId="9" r:id="rId4"/>
  </sheets>
  <definedNames>
    <definedName name="_xlnm._FilterDatabase" localSheetId="1" hidden="1">공사!$A$1:$N$1</definedName>
    <definedName name="_xlnm._FilterDatabase" localSheetId="3" hidden="1">물품!$A$1:$M$1</definedName>
    <definedName name="_xlnm._FilterDatabase" localSheetId="0" hidden="1">발주계획!#REF!</definedName>
    <definedName name="_xlnm._FilterDatabase" localSheetId="2" hidden="1">용역!$A$1:$K$1</definedName>
    <definedName name="_xlnm.Print_Titles" localSheetId="0">발주계획!#REF!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20" i="8" l="1"/>
  <c r="I18" i="8" l="1"/>
  <c r="I17" i="8"/>
  <c r="I33" i="8" l="1"/>
  <c r="J33" i="8" s="1"/>
  <c r="I32" i="8"/>
  <c r="J32" i="8" s="1"/>
  <c r="I31" i="8"/>
  <c r="J31" i="8" s="1"/>
  <c r="J42" i="8" l="1"/>
  <c r="I42" i="8"/>
  <c r="J41" i="8"/>
  <c r="I41" i="8"/>
  <c r="J11" i="8" l="1"/>
  <c r="G11" i="8"/>
  <c r="F11" i="8"/>
  <c r="J10" i="8"/>
  <c r="G10" i="8"/>
  <c r="F10" i="8"/>
  <c r="I8" i="8"/>
  <c r="I26" i="8" l="1"/>
  <c r="J26" i="8" s="1"/>
  <c r="I6" i="8" l="1"/>
  <c r="I5" i="8"/>
  <c r="I40" i="8" l="1"/>
  <c r="J40" i="8" s="1"/>
  <c r="I39" i="8"/>
  <c r="J39" i="8" s="1"/>
  <c r="I38" i="8"/>
  <c r="J38" i="8" s="1"/>
  <c r="I37" i="8"/>
  <c r="J37" i="8" s="1"/>
  <c r="I36" i="8"/>
  <c r="J36" i="8" s="1"/>
  <c r="J4" i="8"/>
  <c r="I4" i="8"/>
  <c r="I3" i="8"/>
  <c r="E6" i="4" l="1"/>
  <c r="E8" i="4" l="1"/>
  <c r="D8" i="4" l="1"/>
  <c r="D6" i="4"/>
  <c r="E7" i="4" l="1"/>
  <c r="D7" i="4"/>
  <c r="E5" i="4" l="1"/>
  <c r="D5" i="4"/>
</calcChain>
</file>

<file path=xl/sharedStrings.xml><?xml version="1.0" encoding="utf-8"?>
<sst xmlns="http://schemas.openxmlformats.org/spreadsheetml/2006/main" count="1101" uniqueCount="590">
  <si>
    <t>각 시트별 집계현황</t>
    <phoneticPr fontId="3" type="noConversion"/>
  </si>
  <si>
    <t>총</t>
    <phoneticPr fontId="3" type="noConversion"/>
  </si>
  <si>
    <t>공사</t>
    <phoneticPr fontId="3" type="noConversion"/>
  </si>
  <si>
    <t>용역</t>
    <phoneticPr fontId="3" type="noConversion"/>
  </si>
  <si>
    <t>물품</t>
    <phoneticPr fontId="3" type="noConversion"/>
  </si>
  <si>
    <t>담당자</t>
    <phoneticPr fontId="3" type="noConversion"/>
  </si>
  <si>
    <t>부서명</t>
    <phoneticPr fontId="3" type="noConversion"/>
  </si>
  <si>
    <t>금차도급금액</t>
    <phoneticPr fontId="3" type="noConversion"/>
  </si>
  <si>
    <t>발주기타금액</t>
    <phoneticPr fontId="3" type="noConversion"/>
  </si>
  <si>
    <t>발주관급자재비</t>
    <phoneticPr fontId="3" type="noConversion"/>
  </si>
  <si>
    <t>발주도급금액
(단위:원)</t>
    <phoneticPr fontId="3" type="noConversion"/>
  </si>
  <si>
    <t>공종</t>
    <phoneticPr fontId="3" type="noConversion"/>
  </si>
  <si>
    <t>수량</t>
    <phoneticPr fontId="3" type="noConversion"/>
  </si>
  <si>
    <t>예산액
(단위: 원)</t>
    <phoneticPr fontId="3" type="noConversion"/>
  </si>
  <si>
    <t>기술용역</t>
    <phoneticPr fontId="3" type="noConversion"/>
  </si>
  <si>
    <t>신규</t>
    <phoneticPr fontId="3" type="noConversion"/>
  </si>
  <si>
    <t>건축</t>
    <phoneticPr fontId="3" type="noConversion"/>
  </si>
  <si>
    <t xml:space="preserve"> ※ 설계결과, 현지여건, 우리시 사정등에 의하여 사업의 분리 또는 사업비의 증감, 
    발주시기 등이 변경될 수 있습니다.</t>
    <phoneticPr fontId="3" type="noConversion"/>
  </si>
  <si>
    <t>발주물량 또는 규모</t>
    <phoneticPr fontId="3" type="noConversion"/>
  </si>
  <si>
    <t>발주년도</t>
    <phoneticPr fontId="3" type="noConversion"/>
  </si>
  <si>
    <t>발주월</t>
    <phoneticPr fontId="3" type="noConversion"/>
  </si>
  <si>
    <t>공사명</t>
    <phoneticPr fontId="3" type="noConversion"/>
  </si>
  <si>
    <t>발주합계금액</t>
    <phoneticPr fontId="3" type="noConversion"/>
  </si>
  <si>
    <t>용역명</t>
    <phoneticPr fontId="3" type="noConversion"/>
  </si>
  <si>
    <t>업무유형</t>
    <phoneticPr fontId="3" type="noConversion"/>
  </si>
  <si>
    <t>용역구분</t>
    <phoneticPr fontId="3" type="noConversion"/>
  </si>
  <si>
    <t>사업명</t>
    <phoneticPr fontId="3" type="noConversion"/>
  </si>
  <si>
    <t>품 명</t>
    <phoneticPr fontId="3" type="noConversion"/>
  </si>
  <si>
    <t>수량단위</t>
    <phoneticPr fontId="3" type="noConversion"/>
  </si>
  <si>
    <t>연락처</t>
    <phoneticPr fontId="3" type="noConversion"/>
  </si>
  <si>
    <r>
      <t xml:space="preserve">세부품명번호 </t>
    </r>
    <r>
      <rPr>
        <b/>
        <sz val="11"/>
        <color indexed="10"/>
        <rFont val="굴림"/>
        <family val="3"/>
        <charset val="129"/>
      </rPr>
      <t xml:space="preserve">* </t>
    </r>
    <phoneticPr fontId="3" type="noConversion"/>
  </si>
  <si>
    <t xml:space="preserve">발주월 </t>
    <phoneticPr fontId="3" type="noConversion"/>
  </si>
  <si>
    <t>구매예정금액(원)</t>
    <phoneticPr fontId="3" type="noConversion"/>
  </si>
  <si>
    <t>사업내용(발주규모 등)</t>
    <phoneticPr fontId="3" type="noConversion"/>
  </si>
  <si>
    <t>비고</t>
    <phoneticPr fontId="3" type="noConversion"/>
  </si>
  <si>
    <r>
      <t>2026년도 2/4분기 발주계획(공사</t>
    </r>
    <r>
      <rPr>
        <b/>
        <sz val="18"/>
        <rFont val="Calibri"/>
        <family val="1"/>
      </rPr>
      <t>·</t>
    </r>
    <r>
      <rPr>
        <b/>
        <sz val="18"/>
        <rFont val="휴먼엑스포"/>
        <family val="1"/>
        <charset val="129"/>
      </rPr>
      <t>용역</t>
    </r>
    <r>
      <rPr>
        <b/>
        <sz val="18"/>
        <rFont val="Calibri"/>
        <family val="1"/>
      </rPr>
      <t>·</t>
    </r>
    <r>
      <rPr>
        <b/>
        <sz val="18"/>
        <rFont val="휴먼엑스포"/>
        <family val="1"/>
        <charset val="129"/>
      </rPr>
      <t>물품) 공고</t>
    </r>
    <phoneticPr fontId="3" type="noConversion"/>
  </si>
  <si>
    <t>「지방자치단체를 당사자로 하는 계약에 관한 법률」 제43조 및 같은 법 
  시행령 제124조에 따라 우리시 2025년도 1분기 발주계획을 다음과 같이 공고합니다.
                                                       2026.  4.  1.
                                                        울산광역시장</t>
    <phoneticPr fontId="3" type="noConversion"/>
  </si>
  <si>
    <t>수질연구소 수전설비 구축공사</t>
    <phoneticPr fontId="3" type="noConversion"/>
  </si>
  <si>
    <t>전기</t>
  </si>
  <si>
    <t>수질연구소 전기 인입 및 수전설비 구축</t>
    <phoneticPr fontId="3" type="noConversion"/>
  </si>
  <si>
    <t>급수부</t>
    <phoneticPr fontId="3" type="noConversion"/>
  </si>
  <si>
    <t>김상원</t>
    <phoneticPr fontId="3" type="noConversion"/>
  </si>
  <si>
    <t>052-229-5552</t>
    <phoneticPr fontId="3" type="noConversion"/>
  </si>
  <si>
    <t>유량계실 자동배수펌프 교체공사</t>
    <phoneticPr fontId="3" type="noConversion"/>
  </si>
  <si>
    <t>전문</t>
  </si>
  <si>
    <t>고장 자동배수펌프 100개소 교체</t>
    <phoneticPr fontId="3" type="noConversion"/>
  </si>
  <si>
    <t>시설관리부</t>
    <phoneticPr fontId="3" type="noConversion"/>
  </si>
  <si>
    <t>김평주</t>
    <phoneticPr fontId="3" type="noConversion"/>
  </si>
  <si>
    <t>052-229-6689</t>
    <phoneticPr fontId="3" type="noConversion"/>
  </si>
  <si>
    <t>4~5</t>
    <phoneticPr fontId="3" type="noConversion"/>
  </si>
  <si>
    <t>유량계 판넬 낙뢰보호기 수선공사</t>
    <phoneticPr fontId="3" type="noConversion"/>
  </si>
  <si>
    <t>노후 낙뢰설비 100개소 교체</t>
    <phoneticPr fontId="3" type="noConversion"/>
  </si>
  <si>
    <t>052-229-6690</t>
    <phoneticPr fontId="3" type="noConversion"/>
  </si>
  <si>
    <t>언양읍 일원 노후상수도관 정비공사</t>
    <phoneticPr fontId="3" type="noConversion"/>
  </si>
  <si>
    <t>배수관(D300mm, L=1.5km) 부설</t>
    <phoneticPr fontId="3" type="noConversion"/>
  </si>
  <si>
    <t>서성용</t>
    <phoneticPr fontId="3" type="noConversion"/>
  </si>
  <si>
    <t>052-229-6233</t>
    <phoneticPr fontId="3" type="noConversion"/>
  </si>
  <si>
    <t>발주기타금액: 폐기물, GIS DB 등</t>
    <phoneticPr fontId="3" type="noConversion"/>
  </si>
  <si>
    <t>회야정수사업소 송수펌프 교체 공사</t>
    <phoneticPr fontId="3" type="noConversion"/>
  </si>
  <si>
    <t>기타</t>
  </si>
  <si>
    <t>송수펌프 660㎾ 1대 교체</t>
    <phoneticPr fontId="3" type="noConversion"/>
  </si>
  <si>
    <t>회야정수사업소</t>
  </si>
  <si>
    <t>김진욱</t>
    <phoneticPr fontId="3" type="noConversion"/>
  </si>
  <si>
    <t>052-229-6423</t>
    <phoneticPr fontId="3" type="noConversion"/>
  </si>
  <si>
    <t>회야정수사업소 2정수장 급속여과지 밸브 교체 공사</t>
    <phoneticPr fontId="3" type="noConversion"/>
  </si>
  <si>
    <t>급속여과지 밸브 98대(7ea×14지) 교체</t>
    <phoneticPr fontId="3" type="noConversion"/>
  </si>
  <si>
    <t>옥동 문수로 일원 노후상수도관 정비공사</t>
    <phoneticPr fontId="3" type="noConversion"/>
  </si>
  <si>
    <t>토목</t>
  </si>
  <si>
    <t>상수관로 교체 L=745m</t>
    <phoneticPr fontId="3" type="noConversion"/>
  </si>
  <si>
    <t>남부사업소</t>
  </si>
  <si>
    <t>임연하</t>
    <phoneticPr fontId="3" type="noConversion"/>
  </si>
  <si>
    <t>052-229-5701</t>
    <phoneticPr fontId="3" type="noConversion"/>
  </si>
  <si>
    <t>웅촌면 검단마을 일원 배수관 부설공사</t>
    <phoneticPr fontId="3" type="noConversion"/>
  </si>
  <si>
    <t>D=80~150㎜, L=1,850m</t>
    <phoneticPr fontId="3" type="noConversion"/>
  </si>
  <si>
    <t>울주사업소</t>
    <phoneticPr fontId="3" type="noConversion"/>
  </si>
  <si>
    <t>황다솜</t>
    <phoneticPr fontId="3" type="noConversion"/>
  </si>
  <si>
    <t>052-229-5795</t>
    <phoneticPr fontId="3" type="noConversion"/>
  </si>
  <si>
    <t>두서면 활천리 활천마을 일원 배수관 부설공사</t>
    <phoneticPr fontId="3" type="noConversion"/>
  </si>
  <si>
    <t>D=80㎜, L=570m</t>
    <phoneticPr fontId="3" type="noConversion"/>
  </si>
  <si>
    <t>삼남읍 가천리 소가천마을 일원 배수관 부설공사</t>
    <phoneticPr fontId="3" type="noConversion"/>
  </si>
  <si>
    <t>D=100㎜, L=1,070m</t>
    <phoneticPr fontId="3" type="noConversion"/>
  </si>
  <si>
    <t>정진협</t>
    <phoneticPr fontId="3" type="noConversion"/>
  </si>
  <si>
    <t>052-229-5793</t>
  </si>
  <si>
    <t>삼남읍 가천리 등고개마을 일원 배수관 부설공사</t>
    <phoneticPr fontId="3" type="noConversion"/>
  </si>
  <si>
    <t>D=100㎜, L=4,000m</t>
    <phoneticPr fontId="3" type="noConversion"/>
  </si>
  <si>
    <t>온양읍 운화리 상대마을 일원 배수관 부설공사</t>
    <phoneticPr fontId="3" type="noConversion"/>
  </si>
  <si>
    <t>D=100㎜, L=780m</t>
    <phoneticPr fontId="3" type="noConversion"/>
  </si>
  <si>
    <t>박소현</t>
    <phoneticPr fontId="3" type="noConversion"/>
  </si>
  <si>
    <t>052-229-5791</t>
    <phoneticPr fontId="3" type="noConversion"/>
  </si>
  <si>
    <t>농소2배수지 신설사업 지반조사용역</t>
    <phoneticPr fontId="3" type="noConversion"/>
  </si>
  <si>
    <t>토질조사 1식(현장 및 실내시험 포함)</t>
    <phoneticPr fontId="3" type="noConversion"/>
  </si>
  <si>
    <t>정병욱</t>
    <phoneticPr fontId="3" type="noConversion"/>
  </si>
  <si>
    <t>052-229-5554</t>
    <phoneticPr fontId="3" type="noConversion"/>
  </si>
  <si>
    <t>동구지역 블록시스템 재정비사업 교통소통대책 수립 용역</t>
    <phoneticPr fontId="3" type="noConversion"/>
  </si>
  <si>
    <t>신규</t>
  </si>
  <si>
    <t>기술용역</t>
  </si>
  <si>
    <t>교통소통대책 수립 및 심의 1 식 등</t>
    <phoneticPr fontId="3" type="noConversion"/>
  </si>
  <si>
    <t>시설관리부</t>
  </si>
  <si>
    <t>정상봉</t>
    <phoneticPr fontId="3" type="noConversion"/>
  </si>
  <si>
    <t>052-229-5572</t>
    <phoneticPr fontId="3" type="noConversion"/>
  </si>
  <si>
    <t>노후상수도관 정비공사 감독권한대행 건설사업관리용역</t>
    <phoneticPr fontId="3" type="noConversion"/>
  </si>
  <si>
    <t>노후상수도관 정비공사에 대한 품질,안전 등 건설사업관리 1식</t>
    <phoneticPr fontId="3" type="noConversion"/>
  </si>
  <si>
    <t>유량계 검교정 용역</t>
    <phoneticPr fontId="3" type="noConversion"/>
  </si>
  <si>
    <t>현장 유량계 검교정</t>
    <phoneticPr fontId="3" type="noConversion"/>
  </si>
  <si>
    <t>052-229-6688</t>
    <phoneticPr fontId="3" type="noConversion"/>
  </si>
  <si>
    <t>회야댐 인근 및 생태습지 풀베기 용역</t>
  </si>
  <si>
    <t>일반용역</t>
  </si>
  <si>
    <t>작업구역(㎡):(예초)92,510/(넝쿨제거)872/(차량운반)1,000</t>
  </si>
  <si>
    <t>이상욱</t>
  </si>
  <si>
    <t>052-229-6412</t>
  </si>
  <si>
    <t>복산동 센트리지 일원 배수관 관세척 용역</t>
  </si>
  <si>
    <t>관세척 1.8km</t>
  </si>
  <si>
    <t>중부사업소</t>
    <phoneticPr fontId="3" type="noConversion"/>
  </si>
  <si>
    <t>서성대</t>
  </si>
  <si>
    <t>052-229-5671</t>
  </si>
  <si>
    <t>연암동 산90-7일원 배수관 및 가압장 설치공사 실시설계용역</t>
    <phoneticPr fontId="3" type="noConversion"/>
  </si>
  <si>
    <t>배수관 및 가압장 설치공사 설계 1식</t>
    <phoneticPr fontId="3" type="noConversion"/>
  </si>
  <si>
    <t>북부사업소</t>
    <phoneticPr fontId="3" type="noConversion"/>
  </si>
  <si>
    <t>노희영</t>
    <phoneticPr fontId="3" type="noConversion"/>
  </si>
  <si>
    <t>052-229-5761</t>
    <phoneticPr fontId="3" type="noConversion"/>
  </si>
  <si>
    <t>웅촌면 검단마을 일원 배수관 부설공사 건설폐기물처리용역</t>
    <phoneticPr fontId="3" type="noConversion"/>
  </si>
  <si>
    <t>건설폐기물 처리 1식</t>
    <phoneticPr fontId="3" type="noConversion"/>
  </si>
  <si>
    <t>웅촌면 검단마을 일원 배수관 부설공사 GIS DB구축용역</t>
    <phoneticPr fontId="3" type="noConversion"/>
  </si>
  <si>
    <t>GIS DB 구축 1식</t>
    <phoneticPr fontId="3" type="noConversion"/>
  </si>
  <si>
    <t>두서면 활천리 활천마을 일원 배수관 부설공사 건설폐기물처리용역</t>
    <phoneticPr fontId="3" type="noConversion"/>
  </si>
  <si>
    <t>건설폐기물 처리 1식</t>
  </si>
  <si>
    <t>두서면 활천리 활천마을 일원 배수관 부설공사 GIS DB구축용역</t>
    <phoneticPr fontId="3" type="noConversion"/>
  </si>
  <si>
    <t>GIS DB 구축 1식</t>
  </si>
  <si>
    <t>삼남읍 가천리 소가천마을 일원 배수관 부설공사 건설폐기물처리용역</t>
    <phoneticPr fontId="3" type="noConversion"/>
  </si>
  <si>
    <t>삼남읍 가천리 소가천마을 일원 배수관 부설공사 GIS DB구축용역</t>
    <phoneticPr fontId="3" type="noConversion"/>
  </si>
  <si>
    <t>삼남읍 가천리 등고개마을 일원 배수관 부설공사 건설폐기물처리용역</t>
    <phoneticPr fontId="3" type="noConversion"/>
  </si>
  <si>
    <t>삼남읍 가천리 등고개마을 일원 배수관 부설공사 GIS DB구축용역</t>
    <phoneticPr fontId="3" type="noConversion"/>
  </si>
  <si>
    <t>온양읍 운화리 상대마을 일원 배수관 부설공사 건설폐기물처리용역</t>
    <phoneticPr fontId="3" type="noConversion"/>
  </si>
  <si>
    <t>온양읍 운화리 상대마을 일원 배수관 부설공사 GIS DB구축용역</t>
    <phoneticPr fontId="3" type="noConversion"/>
  </si>
  <si>
    <t>울주군 관내 노후상수관로 관세척 용역</t>
    <phoneticPr fontId="3" type="noConversion"/>
  </si>
  <si>
    <t>관세척 1식</t>
    <phoneticPr fontId="3" type="noConversion"/>
  </si>
  <si>
    <t>상수도 홍보물품(인형키링) 제작</t>
    <phoneticPr fontId="3" type="noConversion"/>
  </si>
  <si>
    <t>인형</t>
    <phoneticPr fontId="3" type="noConversion"/>
  </si>
  <si>
    <t>개</t>
    <phoneticPr fontId="3" type="noConversion"/>
  </si>
  <si>
    <t>경영부</t>
    <phoneticPr fontId="3" type="noConversion"/>
  </si>
  <si>
    <t>김정희</t>
    <phoneticPr fontId="3" type="noConversion"/>
  </si>
  <si>
    <t>052-229-5515</t>
    <phoneticPr fontId="3" type="noConversion"/>
  </si>
  <si>
    <t>기존 3월로 제출하였으나 발주일정 연기</t>
    <phoneticPr fontId="3" type="noConversion"/>
  </si>
  <si>
    <t>청사 주차관제시스템 개선공사 자재 1</t>
    <phoneticPr fontId="3" type="noConversion"/>
  </si>
  <si>
    <t>차량차단기</t>
    <phoneticPr fontId="3" type="noConversion"/>
  </si>
  <si>
    <t>EA</t>
    <phoneticPr fontId="3" type="noConversion"/>
  </si>
  <si>
    <t>홍은총</t>
    <phoneticPr fontId="3" type="noConversion"/>
  </si>
  <si>
    <t>052-229-5533</t>
    <phoneticPr fontId="3" type="noConversion"/>
  </si>
  <si>
    <t>청사 주차관제시스템 개선공사 자재 2</t>
  </si>
  <si>
    <t>청사 주차관제시스템 개선공사 자재 3</t>
  </si>
  <si>
    <t>청사 주차관제시스템 개선공사 자재 4</t>
  </si>
  <si>
    <t>주차주제어장치</t>
    <phoneticPr fontId="3" type="noConversion"/>
  </si>
  <si>
    <t>청사 주차관제시스템 개선공사 자재 5</t>
  </si>
  <si>
    <t>주차관제주변기기</t>
    <phoneticPr fontId="3" type="noConversion"/>
  </si>
  <si>
    <t>가스크로마토그래프 질량분석기 구매</t>
    <phoneticPr fontId="3" type="noConversion"/>
  </si>
  <si>
    <t>기체크로마토그래프 질량분석기</t>
    <phoneticPr fontId="3" type="noConversion"/>
  </si>
  <si>
    <t>set</t>
    <phoneticPr fontId="3" type="noConversion"/>
  </si>
  <si>
    <t>수질연구소</t>
    <phoneticPr fontId="3" type="noConversion"/>
  </si>
  <si>
    <t>오종석</t>
    <phoneticPr fontId="3" type="noConversion"/>
  </si>
  <si>
    <t>사후관리매립장 주변환경영향 종합보고서 작성</t>
    <phoneticPr fontId="3" type="noConversion"/>
  </si>
  <si>
    <t>장기</t>
    <phoneticPr fontId="3" type="noConversion"/>
  </si>
  <si>
    <t>일반용역</t>
    <phoneticPr fontId="3" type="noConversion"/>
  </si>
  <si>
    <t>온산 1차 매립장</t>
    <phoneticPr fontId="3" type="noConversion"/>
  </si>
  <si>
    <t>자원순환과</t>
    <phoneticPr fontId="3" type="noConversion"/>
  </si>
  <si>
    <t>임재철</t>
    <phoneticPr fontId="3" type="noConversion"/>
  </si>
  <si>
    <t>052-229-3244</t>
    <phoneticPr fontId="3" type="noConversion"/>
  </si>
  <si>
    <t>2026년 사후관리매립장 사면 제초작업</t>
    <phoneticPr fontId="3" type="noConversion"/>
  </si>
  <si>
    <t>사후관리 매립장 4곳</t>
    <phoneticPr fontId="3" type="noConversion"/>
  </si>
  <si>
    <t>도시청결 기동대 피복비 구입</t>
  </si>
  <si>
    <t>안전화, 안전조끼, 장갑, 우의 등</t>
  </si>
  <si>
    <t>개</t>
  </si>
  <si>
    <t>자원순환과</t>
  </si>
  <si>
    <t>안상욱</t>
  </si>
  <si>
    <t>052-229-3223</t>
  </si>
  <si>
    <t>울산하이테크밸리(3공구) 일반산단 진입도로 확장공사</t>
    <phoneticPr fontId="3" type="noConversion"/>
  </si>
  <si>
    <t>토목</t>
    <phoneticPr fontId="3" type="noConversion"/>
  </si>
  <si>
    <t>도로확장 L=587m</t>
    <phoneticPr fontId="3" type="noConversion"/>
  </si>
  <si>
    <t>일반산단과</t>
    <phoneticPr fontId="3" type="noConversion"/>
  </si>
  <si>
    <t>김소영</t>
    <phoneticPr fontId="3" type="noConversion"/>
  </si>
  <si>
    <t>052-229-3084</t>
    <phoneticPr fontId="3" type="noConversion"/>
  </si>
  <si>
    <t>울산하이테크밸리(3공구) 일반산단 진입도로 확장공사(전기)</t>
    <phoneticPr fontId="3" type="noConversion"/>
  </si>
  <si>
    <t>가로등 신설 33본 등</t>
    <phoneticPr fontId="3" type="noConversion"/>
  </si>
  <si>
    <t>울산하이테크밸리(3공구) 일반산단 진입도로 확장공사 폐기물처리용역</t>
    <phoneticPr fontId="3" type="noConversion"/>
  </si>
  <si>
    <t>폐기물처리 1식</t>
    <phoneticPr fontId="3" type="noConversion"/>
  </si>
  <si>
    <t>상북지역대 심신안정실 설치공사</t>
    <phoneticPr fontId="3" type="noConversion"/>
  </si>
  <si>
    <t>건축</t>
  </si>
  <si>
    <t>컨테이너 및 내부 인테리어</t>
    <phoneticPr fontId="3" type="noConversion"/>
  </si>
  <si>
    <t>서울주소방서</t>
    <phoneticPr fontId="3" type="noConversion"/>
  </si>
  <si>
    <t>김성철</t>
    <phoneticPr fontId="3" type="noConversion"/>
  </si>
  <si>
    <t>052-210-1031</t>
    <phoneticPr fontId="3" type="noConversion"/>
  </si>
  <si>
    <t>2026년 소방용수시설 신설 공사</t>
    <phoneticPr fontId="3" type="noConversion"/>
  </si>
  <si>
    <t>지상식 소화전 15개소</t>
    <phoneticPr fontId="3" type="noConversion"/>
  </si>
  <si>
    <t>노용래</t>
    <phoneticPr fontId="3" type="noConversion"/>
  </si>
  <si>
    <t>052-210-1252</t>
    <phoneticPr fontId="3" type="noConversion"/>
  </si>
  <si>
    <t>소방차량 필요소요물품 구매</t>
    <phoneticPr fontId="3" type="noConversion"/>
  </si>
  <si>
    <t>차량소요물품</t>
    <phoneticPr fontId="3" type="noConversion"/>
  </si>
  <si>
    <t>점</t>
    <phoneticPr fontId="3" type="noConversion"/>
  </si>
  <si>
    <t>박진우</t>
    <phoneticPr fontId="3" type="noConversion"/>
  </si>
  <si>
    <t>052-210-1033</t>
    <phoneticPr fontId="3" type="noConversion"/>
  </si>
  <si>
    <t>화재진압장비 소모품 구매</t>
    <phoneticPr fontId="3" type="noConversion"/>
  </si>
  <si>
    <t>포소화약제(합성계면활성제 1%)</t>
    <phoneticPr fontId="3" type="noConversion"/>
  </si>
  <si>
    <t>김유진</t>
    <phoneticPr fontId="3" type="noConversion"/>
  </si>
  <si>
    <t>052-210-1213</t>
    <phoneticPr fontId="3" type="noConversion"/>
  </si>
  <si>
    <t>20L</t>
    <phoneticPr fontId="3" type="noConversion"/>
  </si>
  <si>
    <t>의용소방대의 날 기념품 구매</t>
    <phoneticPr fontId="3" type="noConversion"/>
  </si>
  <si>
    <t>의용소방대원 필요물품</t>
    <phoneticPr fontId="3" type="noConversion"/>
  </si>
  <si>
    <t>이명규</t>
    <phoneticPr fontId="3" type="noConversion"/>
  </si>
  <si>
    <t>052-210-1212</t>
    <phoneticPr fontId="3" type="noConversion"/>
  </si>
  <si>
    <t>소방차 길 터주기 훈련과 골든타임 확보 홍보물품</t>
    <phoneticPr fontId="3" type="noConversion"/>
  </si>
  <si>
    <t>전단지 등 홍보물품</t>
    <phoneticPr fontId="3" type="noConversion"/>
  </si>
  <si>
    <t>서원정</t>
    <phoneticPr fontId="3" type="noConversion"/>
  </si>
  <si>
    <t>052-210-1241</t>
    <phoneticPr fontId="3" type="noConversion"/>
  </si>
  <si>
    <t>화재조사활동 소요물품</t>
    <phoneticPr fontId="3" type="noConversion"/>
  </si>
  <si>
    <t>장동찬</t>
    <phoneticPr fontId="3" type="noConversion"/>
  </si>
  <si>
    <t>052-210-1242</t>
    <phoneticPr fontId="3" type="noConversion"/>
  </si>
  <si>
    <t>구조장비 소모품 구매</t>
    <phoneticPr fontId="3" type="noConversion"/>
  </si>
  <si>
    <t>장비윤활제 등 40종</t>
    <phoneticPr fontId="3" type="noConversion"/>
  </si>
  <si>
    <t>최희혜</t>
    <phoneticPr fontId="3" type="noConversion"/>
  </si>
  <si>
    <t>052-210-1223</t>
    <phoneticPr fontId="3" type="noConversion"/>
  </si>
  <si>
    <t>상반기 소방공무원 피복 구매</t>
    <phoneticPr fontId="3" type="noConversion"/>
  </si>
  <si>
    <t>피복류, 신발류</t>
    <phoneticPr fontId="3" type="noConversion"/>
  </si>
  <si>
    <t>황기홍</t>
    <phoneticPr fontId="3" type="noConversion"/>
  </si>
  <si>
    <t>전력 및 자동제어용 UPS 배터리 교체 공사</t>
    <phoneticPr fontId="3" type="noConversion"/>
  </si>
  <si>
    <t>UPS 배터리 24CELL 교체</t>
    <phoneticPr fontId="3" type="noConversion"/>
  </si>
  <si>
    <t>울산도서관 운영지원과</t>
    <phoneticPr fontId="3" type="noConversion"/>
  </si>
  <si>
    <t>허만희</t>
    <phoneticPr fontId="3" type="noConversion"/>
  </si>
  <si>
    <t>052-229-6865</t>
    <phoneticPr fontId="3" type="noConversion"/>
  </si>
  <si>
    <t>냉방시설물(냉온수기, 냉각탑) 세관 및 정비작업</t>
    <phoneticPr fontId="3" type="noConversion"/>
  </si>
  <si>
    <t>냉방시설물(냉온수기, 냉각탑) 세관 및 정비</t>
    <phoneticPr fontId="3" type="noConversion"/>
  </si>
  <si>
    <t>문진우</t>
    <phoneticPr fontId="3" type="noConversion"/>
  </si>
  <si>
    <t>052-229-6862</t>
    <phoneticPr fontId="3" type="noConversion"/>
  </si>
  <si>
    <t>지중열 교환기 세정 및 정비작업</t>
    <phoneticPr fontId="3" type="noConversion"/>
  </si>
  <si>
    <t>문진우</t>
  </si>
  <si>
    <t>052-229-6862</t>
  </si>
  <si>
    <t>상반기 저수조 우수조 청소</t>
    <phoneticPr fontId="3" type="noConversion"/>
  </si>
  <si>
    <t>저수조 우수조 청소</t>
  </si>
  <si>
    <t>실내공기질 측정 용역</t>
    <phoneticPr fontId="3" type="noConversion"/>
  </si>
  <si>
    <t>실내공기질 측정</t>
    <phoneticPr fontId="3" type="noConversion"/>
  </si>
  <si>
    <t>옥정민</t>
    <phoneticPr fontId="3" type="noConversion"/>
  </si>
  <si>
    <t>052-229-6861</t>
    <phoneticPr fontId="3" type="noConversion"/>
  </si>
  <si>
    <t>2026년 울산 올해의 책 선포식</t>
    <phoneticPr fontId="3" type="noConversion"/>
  </si>
  <si>
    <t>올해의 책 선포 및 작가 북토크</t>
    <phoneticPr fontId="3" type="noConversion"/>
  </si>
  <si>
    <t>울산도서관 자료정책과</t>
    <phoneticPr fontId="3" type="noConversion"/>
  </si>
  <si>
    <t>서예린</t>
    <phoneticPr fontId="3" type="noConversion"/>
  </si>
  <si>
    <t>052-229-6902</t>
    <phoneticPr fontId="3" type="noConversion"/>
  </si>
  <si>
    <t>2026년 울산도서관 도서관주간 행사</t>
    <phoneticPr fontId="3" type="noConversion"/>
  </si>
  <si>
    <t>강연 및 공연</t>
    <phoneticPr fontId="3" type="noConversion"/>
  </si>
  <si>
    <t>이유진</t>
    <phoneticPr fontId="3" type="noConversion"/>
  </si>
  <si>
    <t>052-229-6905</t>
    <phoneticPr fontId="3" type="noConversion"/>
  </si>
  <si>
    <t>상반기 자동제어 시스템 점검</t>
    <phoneticPr fontId="3" type="noConversion"/>
  </si>
  <si>
    <t>자동제어 시스템 점검</t>
  </si>
  <si>
    <t>울산도서관 정보서비스과</t>
    <phoneticPr fontId="3" type="noConversion"/>
  </si>
  <si>
    <t>심성희</t>
    <phoneticPr fontId="3" type="noConversion"/>
  </si>
  <si>
    <t>052-229-6998</t>
    <phoneticPr fontId="3" type="noConversion"/>
  </si>
  <si>
    <t>2026년 5월 문화가 있는 날</t>
    <phoneticPr fontId="3" type="noConversion"/>
  </si>
  <si>
    <t>명사특강</t>
    <phoneticPr fontId="3" type="noConversion"/>
  </si>
  <si>
    <t>김정애</t>
    <phoneticPr fontId="3" type="noConversion"/>
  </si>
  <si>
    <t>052-229-6903</t>
    <phoneticPr fontId="3" type="noConversion"/>
  </si>
  <si>
    <t>개별 냉·난방기 세척작업</t>
    <phoneticPr fontId="3" type="noConversion"/>
  </si>
  <si>
    <t>fcu 전체 정비 및 세척</t>
    <phoneticPr fontId="3" type="noConversion"/>
  </si>
  <si>
    <t>2026년 울산 올해의 책 선정도서 구입</t>
    <phoneticPr fontId="3" type="noConversion"/>
  </si>
  <si>
    <t>도서</t>
    <phoneticPr fontId="3" type="noConversion"/>
  </si>
  <si>
    <t>식</t>
    <phoneticPr fontId="3" type="noConversion"/>
  </si>
  <si>
    <t>2026년 제3회 울산도서관 국내도서 구입</t>
    <phoneticPr fontId="3" type="noConversion"/>
  </si>
  <si>
    <t>서적</t>
    <phoneticPr fontId="3" type="noConversion"/>
  </si>
  <si>
    <t>권</t>
    <phoneticPr fontId="3" type="noConversion"/>
  </si>
  <si>
    <t>우지혜</t>
    <phoneticPr fontId="3" type="noConversion"/>
  </si>
  <si>
    <t>052-229-6983</t>
    <phoneticPr fontId="3" type="noConversion"/>
  </si>
  <si>
    <t xml:space="preserve">울산도서관 비도서(DVD) 구입 </t>
  </si>
  <si>
    <t xml:space="preserve">광디스크 </t>
  </si>
  <si>
    <t>장원익</t>
  </si>
  <si>
    <t>052-229-6984</t>
  </si>
  <si>
    <t>울산 KTX역세권 일반산단 진입도로 개설공사</t>
    <phoneticPr fontId="3" type="noConversion"/>
  </si>
  <si>
    <t>도로개설 L=0.84㎞, B=20m(교량 1개소)</t>
    <phoneticPr fontId="3" type="noConversion"/>
  </si>
  <si>
    <t>건설부</t>
    <phoneticPr fontId="3" type="noConversion"/>
  </si>
  <si>
    <t>엄민섭</t>
    <phoneticPr fontId="3" type="noConversion"/>
  </si>
  <si>
    <t>052-229-5851</t>
    <phoneticPr fontId="3" type="noConversion"/>
  </si>
  <si>
    <t>매곡천~동대초교 도로개설사업 건축물 철거공사</t>
    <phoneticPr fontId="3" type="noConversion"/>
  </si>
  <si>
    <t>박우견
김준혁</t>
    <phoneticPr fontId="3" type="noConversion"/>
  </si>
  <si>
    <t>농소~강동간 도로개설 전기공사(1공구)</t>
  </si>
  <si>
    <t>가로등 설치 115본, 이설 13본 등</t>
  </si>
  <si>
    <t>건설부</t>
  </si>
  <si>
    <t>박정석</t>
  </si>
  <si>
    <t>052-229-5865</t>
  </si>
  <si>
    <t>2026년 상반기 광역시도 정비공사</t>
    <phoneticPr fontId="3" type="noConversion"/>
  </si>
  <si>
    <t>아스팔트 재포장 및 보도 정비</t>
    <phoneticPr fontId="3" type="noConversion"/>
  </si>
  <si>
    <t>김두희</t>
    <phoneticPr fontId="3" type="noConversion"/>
  </si>
  <si>
    <t>229-5871</t>
    <phoneticPr fontId="3" type="noConversion"/>
  </si>
  <si>
    <t>설계중(5개 구군별 발주)</t>
    <phoneticPr fontId="3" type="noConversion"/>
  </si>
  <si>
    <t>1차년도(2026년) 광역시도 보도정비공사</t>
    <phoneticPr fontId="3" type="noConversion"/>
  </si>
  <si>
    <t>보도 정비</t>
    <phoneticPr fontId="3" type="noConversion"/>
  </si>
  <si>
    <t>울산 KTX 역세권 일반산단 진입도로 개설공사 외 1개소 감독권한대행 등 건설사업관리용역</t>
    <phoneticPr fontId="3" type="noConversion"/>
  </si>
  <si>
    <t>건설사업관리용역 1식</t>
    <phoneticPr fontId="3" type="noConversion"/>
  </si>
  <si>
    <t>매곡천~동대초교 도로개설사업 건설폐기물처리용역</t>
    <phoneticPr fontId="3" type="noConversion"/>
  </si>
  <si>
    <t>일반</t>
    <phoneticPr fontId="3" type="noConversion"/>
  </si>
  <si>
    <t>폐콘크리트 처리(1,489ton)</t>
    <phoneticPr fontId="3" type="noConversion"/>
  </si>
  <si>
    <t>매곡천~동대초교 도로개설사업 혼합폐기물처리용역(소각)</t>
    <phoneticPr fontId="3" type="noConversion"/>
  </si>
  <si>
    <t>혼합폐기물(소각) 처리(32ton)</t>
    <phoneticPr fontId="3" type="noConversion"/>
  </si>
  <si>
    <t>매곡천~동대초교 도로개설사업 혼합폐기물처리용역(매립)</t>
    <phoneticPr fontId="3" type="noConversion"/>
  </si>
  <si>
    <t>혼합폐기물(매립) 처리(25ton)</t>
    <phoneticPr fontId="3" type="noConversion"/>
  </si>
  <si>
    <t>매곡천~동대초교 도로개설사업 임목폐기물처리용역</t>
    <phoneticPr fontId="3" type="noConversion"/>
  </si>
  <si>
    <t>임목폐기물 처리(17ton)</t>
    <phoneticPr fontId="3" type="noConversion"/>
  </si>
  <si>
    <t>매곡천~동대초교 도로개설사업 건축물 해체 감리용역</t>
    <phoneticPr fontId="3" type="noConversion"/>
  </si>
  <si>
    <t>기술</t>
    <phoneticPr fontId="3" type="noConversion"/>
  </si>
  <si>
    <t>건축물해체 감리 1식</t>
    <phoneticPr fontId="3" type="noConversion"/>
  </si>
  <si>
    <t>2026년 상반기 광역시도 정비공사 폐기물처리용역</t>
    <phoneticPr fontId="3" type="noConversion"/>
  </si>
  <si>
    <t>폐아스콘, 폐콘크리트 처리</t>
    <phoneticPr fontId="3" type="noConversion"/>
  </si>
  <si>
    <t>1차년도(2026년) 광역시도 보도정비공사 폐기물처리용역</t>
    <phoneticPr fontId="3" type="noConversion"/>
  </si>
  <si>
    <t>폐콘크리트 처리</t>
    <phoneticPr fontId="3" type="noConversion"/>
  </si>
  <si>
    <t>도로보수자재 구입</t>
    <phoneticPr fontId="3" type="noConversion"/>
  </si>
  <si>
    <t>무단횡단방지휀스, 탄력봉, 포대아스콘 등</t>
    <phoneticPr fontId="3" type="noConversion"/>
  </si>
  <si>
    <t>이대원</t>
    <phoneticPr fontId="3" type="noConversion"/>
  </si>
  <si>
    <t>척과천 지방하천 정비사업</t>
    <phoneticPr fontId="3" type="noConversion"/>
  </si>
  <si>
    <t>하천정비 L=6.0㎞</t>
    <phoneticPr fontId="3" type="noConversion"/>
  </si>
  <si>
    <t>맑은물정책</t>
    <phoneticPr fontId="3" type="noConversion"/>
  </si>
  <si>
    <t>권나영</t>
    <phoneticPr fontId="3" type="noConversion"/>
  </si>
  <si>
    <t>조달청 계약의뢰</t>
    <phoneticPr fontId="3" type="noConversion"/>
  </si>
  <si>
    <t>회야강(회야지구) 지방하천 정비사업</t>
    <phoneticPr fontId="3" type="noConversion"/>
  </si>
  <si>
    <t>하천정비 L=8.08㎞</t>
    <phoneticPr fontId="3" type="noConversion"/>
  </si>
  <si>
    <t>물순환 기본계획 수립 및 물순환 촉진구역 지정 용역</t>
    <phoneticPr fontId="3" type="noConversion"/>
  </si>
  <si>
    <t>학술용역</t>
    <phoneticPr fontId="3" type="noConversion"/>
  </si>
  <si>
    <t>물순환 기본계획 수립 및 촉진구역 지정</t>
    <phoneticPr fontId="3" type="noConversion"/>
  </si>
  <si>
    <t>맑은물정책과</t>
    <phoneticPr fontId="3" type="noConversion"/>
  </si>
  <si>
    <t>김상혁</t>
    <phoneticPr fontId="3" type="noConversion"/>
  </si>
  <si>
    <t>척과천외 1개소 지방하천 정비사업 감독권한대행 등 통합건설사업관리용역</t>
    <phoneticPr fontId="3" type="noConversion"/>
  </si>
  <si>
    <t>울산시립미술관-국립아시아문화전당재단 공동기획 ACC 순회전《팬레터》 공간 공사</t>
    <phoneticPr fontId="3" type="noConversion"/>
  </si>
  <si>
    <t>울산시립미술관</t>
    <phoneticPr fontId="3" type="noConversion"/>
  </si>
  <si>
    <t>박은빈</t>
    <phoneticPr fontId="3" type="noConversion"/>
  </si>
  <si>
    <t>052-229-8443</t>
    <phoneticPr fontId="3" type="noConversion"/>
  </si>
  <si>
    <t>울산시립미술관-국립아시아문화전당재단 공동기획 ACC 순회전《팬레터》 작품 재제작 및 설치 용역</t>
    <phoneticPr fontId="3" type="noConversion"/>
  </si>
  <si>
    <t>작품 재제작 및 설치</t>
    <phoneticPr fontId="3" type="noConversion"/>
  </si>
  <si>
    <t>울산시립미술관-국립아시아문화전당재단 공동기획 ACC 순회전《팬레터》 장비 임차</t>
    <phoneticPr fontId="3" type="noConversion"/>
  </si>
  <si>
    <t>장비 임차</t>
    <phoneticPr fontId="3" type="noConversion"/>
  </si>
  <si>
    <t>2026년 상반기 시설물 정기안전점검</t>
    <phoneticPr fontId="3" type="noConversion"/>
  </si>
  <si>
    <t>미술관 시설물 안전점검</t>
    <phoneticPr fontId="3" type="noConversion"/>
  </si>
  <si>
    <t>김유경</t>
    <phoneticPr fontId="3" type="noConversion"/>
  </si>
  <si>
    <t>052-229-8433</t>
    <phoneticPr fontId="3" type="noConversion"/>
  </si>
  <si>
    <t>KTX울산역 번영탑 환경정비 및 야간경관 개선공사</t>
    <phoneticPr fontId="3" type="noConversion"/>
  </si>
  <si>
    <t>노후수조철거및바닥정비</t>
    <phoneticPr fontId="3" type="noConversion"/>
  </si>
  <si>
    <t>도시경관과</t>
    <phoneticPr fontId="3" type="noConversion"/>
  </si>
  <si>
    <t>방미진</t>
    <phoneticPr fontId="3" type="noConversion"/>
  </si>
  <si>
    <t>052-229-6552</t>
    <phoneticPr fontId="3" type="noConversion"/>
  </si>
  <si>
    <t>야관경관조명설치 및 전기인입</t>
    <phoneticPr fontId="3" type="noConversion"/>
  </si>
  <si>
    <t>디지털로 만든 열린 울산, 미디어파사드 설치공사(건설)</t>
    <phoneticPr fontId="3" type="noConversion"/>
  </si>
  <si>
    <t>토건</t>
  </si>
  <si>
    <t>공작물 H=10m</t>
    <phoneticPr fontId="3" type="noConversion"/>
  </si>
  <si>
    <t>김진형</t>
    <phoneticPr fontId="3" type="noConversion"/>
  </si>
  <si>
    <t>052-229-6543</t>
    <phoneticPr fontId="3" type="noConversion"/>
  </si>
  <si>
    <t>디지털로 만든 열린 울산, 미디어파사드 설치공사(전기)</t>
    <phoneticPr fontId="3" type="noConversion"/>
  </si>
  <si>
    <t>400㎾, LED 디스플레이</t>
    <phoneticPr fontId="3" type="noConversion"/>
  </si>
  <si>
    <t>디지털로 만든 열린 울산, 미디어파사드 설치공사(통신)</t>
    <phoneticPr fontId="3" type="noConversion"/>
  </si>
  <si>
    <t>통신</t>
  </si>
  <si>
    <t xml:space="preserve">전선관매입 216m </t>
    <phoneticPr fontId="3" type="noConversion"/>
  </si>
  <si>
    <t>KTX울산역 번영탑 환경정비 및 야간경관 개선공사 폐기물처리용역</t>
    <phoneticPr fontId="3" type="noConversion"/>
  </si>
  <si>
    <t>폐콘크리트</t>
    <phoneticPr fontId="3" type="noConversion"/>
  </si>
  <si>
    <t>태화강 교량 경관디자인 사업 기본 및 실시설계</t>
  </si>
  <si>
    <t>교량2개소(태화교, 명촌교)
 경관조명설치 전기설계</t>
  </si>
  <si>
    <t>도시경관과</t>
  </si>
  <si>
    <t>이나은</t>
  </si>
  <si>
    <t>052-229-6544</t>
  </si>
  <si>
    <t>공공건축물 안전디자인 개선사업 용역</t>
  </si>
  <si>
    <t>장기</t>
  </si>
  <si>
    <t>안전디자인(설계) 및 물품설치</t>
  </si>
  <si>
    <t>정필성</t>
  </si>
  <si>
    <t>052-229-6554</t>
  </si>
  <si>
    <t>디지털로 만든 열린 울산, 미디어파사드 설치공사 건설사업관리</t>
  </si>
  <si>
    <t>건설사업관리 1식</t>
  </si>
  <si>
    <t>김진형</t>
  </si>
  <si>
    <t>052-229-6543</t>
  </si>
  <si>
    <t>초화양묘장 비닐하우스 비닐 교체 공사</t>
    <phoneticPr fontId="3" type="noConversion"/>
  </si>
  <si>
    <t>12개동 하우스 비닐교체</t>
    <phoneticPr fontId="3" type="noConversion"/>
  </si>
  <si>
    <t>도시농업과</t>
    <phoneticPr fontId="3" type="noConversion"/>
  </si>
  <si>
    <t>홍종옥</t>
    <phoneticPr fontId="3" type="noConversion"/>
  </si>
  <si>
    <t>2026년 가을초화(국화) 생산을 위한 플러그묘 구입</t>
    <phoneticPr fontId="3" type="noConversion"/>
  </si>
  <si>
    <t>플러그묘</t>
    <phoneticPr fontId="3" type="noConversion"/>
  </si>
  <si>
    <t>트레이</t>
    <phoneticPr fontId="3" type="noConversion"/>
  </si>
  <si>
    <t>2026년 여름2차 초화 생산을 위한 플러그묘 구입</t>
    <phoneticPr fontId="3" type="noConversion"/>
  </si>
  <si>
    <t>2026년 2차 교량꽃걸이용 웨이브페츄니아 플러그묘 구입</t>
    <phoneticPr fontId="3" type="noConversion"/>
  </si>
  <si>
    <t>교량꽃걸이 초화 식재용 상토 구입</t>
    <phoneticPr fontId="3" type="noConversion"/>
  </si>
  <si>
    <t>상토</t>
    <phoneticPr fontId="3" type="noConversion"/>
  </si>
  <si>
    <t>포</t>
    <phoneticPr fontId="3" type="noConversion"/>
  </si>
  <si>
    <t>노후농기계 대체 사업</t>
    <phoneticPr fontId="3" type="noConversion"/>
  </si>
  <si>
    <t>트랙터 등 6종 16대(예정)</t>
    <phoneticPr fontId="3" type="noConversion"/>
  </si>
  <si>
    <t>대</t>
    <phoneticPr fontId="3" type="noConversion"/>
  </si>
  <si>
    <t>윤준호</t>
    <phoneticPr fontId="3" type="noConversion"/>
  </si>
  <si>
    <t>4월 심의회 후 결정</t>
    <phoneticPr fontId="3" type="noConversion"/>
  </si>
  <si>
    <t>임대사업소 농업기계 구입</t>
    <phoneticPr fontId="3" type="noConversion"/>
  </si>
  <si>
    <t>잔가지파쇄기 등 4종 12대(예정)</t>
    <phoneticPr fontId="3" type="noConversion"/>
  </si>
  <si>
    <t>교육용 농업기계 구입</t>
    <phoneticPr fontId="3" type="noConversion"/>
  </si>
  <si>
    <t>23251808-23399358</t>
    <phoneticPr fontId="3" type="noConversion"/>
  </si>
  <si>
    <t>파이프밴딩머신</t>
    <phoneticPr fontId="3" type="noConversion"/>
  </si>
  <si>
    <t>주산지일관기계화 사업</t>
    <phoneticPr fontId="3" type="noConversion"/>
  </si>
  <si>
    <t>1개 작목반</t>
    <phoneticPr fontId="3" type="noConversion"/>
  </si>
  <si>
    <t>1개소</t>
    <phoneticPr fontId="3" type="noConversion"/>
  </si>
  <si>
    <t>방어진수질개선사업소 일산중계펌프장 외 2개소 수중펌프 정비공사</t>
  </si>
  <si>
    <t>수중펌프 3대</t>
  </si>
  <si>
    <t>하수관리과</t>
  </si>
  <si>
    <t>김정현</t>
  </si>
  <si>
    <t>052-229-3296</t>
    <phoneticPr fontId="3" type="noConversion"/>
  </si>
  <si>
    <t>방어진수질개선사업소 염포중계펌프장 제진기 보수공사</t>
  </si>
  <si>
    <t>제진기 1기</t>
  </si>
  <si>
    <t>1처리시설 냉방기 교체공사</t>
  </si>
  <si>
    <t>냉방기 1식</t>
  </si>
  <si>
    <t>방어진수질개선사업소 잡용수 배관 교체공사</t>
    <phoneticPr fontId="3" type="noConversion"/>
  </si>
  <si>
    <t>잡용수 배관교체 1식</t>
    <phoneticPr fontId="3" type="noConversion"/>
  </si>
  <si>
    <t>하수관리과</t>
    <phoneticPr fontId="3" type="noConversion"/>
  </si>
  <si>
    <t>차명환</t>
    <phoneticPr fontId="3" type="noConversion"/>
  </si>
  <si>
    <t>052-229-3293</t>
    <phoneticPr fontId="3" type="noConversion"/>
  </si>
  <si>
    <t>복성맨홀펌프장 시설 개선공사</t>
    <phoneticPr fontId="3" type="noConversion"/>
  </si>
  <si>
    <t>오수관 매설 160m</t>
    <phoneticPr fontId="3" type="noConversion"/>
  </si>
  <si>
    <t>박상욱</t>
    <phoneticPr fontId="3" type="noConversion"/>
  </si>
  <si>
    <t>052-229-3295</t>
    <phoneticPr fontId="3" type="noConversion"/>
  </si>
  <si>
    <t>2026년 회야하수처리구역 하수관로 정비 및 부설공사</t>
    <phoneticPr fontId="3" type="noConversion"/>
  </si>
  <si>
    <t>전문</t>
    <phoneticPr fontId="3" type="noConversion"/>
  </si>
  <si>
    <t>노후 오수관 정비 L=208m, 
콘크리트맨홀교체 370개</t>
    <phoneticPr fontId="3" type="noConversion"/>
  </si>
  <si>
    <t>김지인</t>
    <phoneticPr fontId="3" type="noConversion"/>
  </si>
  <si>
    <t>052-229-3297</t>
    <phoneticPr fontId="3" type="noConversion"/>
  </si>
  <si>
    <t>회야하수처리시설 증설사업 가설사무실 철거공사 실시설계용역</t>
    <phoneticPr fontId="3" type="noConversion"/>
  </si>
  <si>
    <t xml:space="preserve">공사용 가설건축물 철거공사, 폐기물처리용역 실시설계 및 각종 인허가 자료 1식 </t>
    <phoneticPr fontId="3" type="noConversion"/>
  </si>
  <si>
    <t>곽동욱</t>
    <phoneticPr fontId="3" type="noConversion"/>
  </si>
  <si>
    <t>052-229-3285</t>
    <phoneticPr fontId="3" type="noConversion"/>
  </si>
  <si>
    <t>공공하수관로 기술진단용역(굴화 및 강동하수처리구역)</t>
    <phoneticPr fontId="3" type="noConversion"/>
  </si>
  <si>
    <t>기술진단 1식</t>
    <phoneticPr fontId="3" type="noConversion"/>
  </si>
  <si>
    <t>허진우</t>
    <phoneticPr fontId="3" type="noConversion"/>
  </si>
  <si>
    <t>052-229-3305</t>
    <phoneticPr fontId="3" type="noConversion"/>
  </si>
  <si>
    <t>방어진수질개선사업소 실험실용 TOC(총유기탄소) 분석장비 구입</t>
  </si>
  <si>
    <t>총유기탄소측정기(TOC)</t>
  </si>
  <si>
    <t>세트</t>
  </si>
  <si>
    <t>이인홍</t>
  </si>
  <si>
    <t>052-229-3294</t>
    <phoneticPr fontId="3" type="noConversion"/>
  </si>
  <si>
    <t>AI 행정비서 도입</t>
    <phoneticPr fontId="3" type="noConversion"/>
  </si>
  <si>
    <t>- 사업명 :AI행정비서 도입
- 사업기간 : '26. 4.~12.
- 주요내용 : 공공기관 보안 정책 적용  생성형 AI 서비스 제공</t>
    <phoneticPr fontId="3" type="noConversion"/>
  </si>
  <si>
    <t>정보화담당관</t>
    <phoneticPr fontId="3" type="noConversion"/>
  </si>
  <si>
    <t>심현정</t>
    <phoneticPr fontId="3" type="noConversion"/>
  </si>
  <si>
    <t>2026년 지방선거 대비 보안취약점 진단</t>
    <phoneticPr fontId="3" type="noConversion"/>
  </si>
  <si>
    <t>사이버 위협 대응력 강화 등
정보보안 역량 강화 사업 1식</t>
    <phoneticPr fontId="3" type="noConversion"/>
  </si>
  <si>
    <t>설동훈</t>
    <phoneticPr fontId="3" type="noConversion"/>
  </si>
  <si>
    <t>녹취 자동응답 시스템 기능 개선</t>
    <phoneticPr fontId="3" type="noConversion"/>
  </si>
  <si>
    <t>녹취 시스템 1식 업그레이드,
자동응답시스템 1식 업그레이드</t>
    <phoneticPr fontId="3" type="noConversion"/>
  </si>
  <si>
    <t>이상규</t>
    <phoneticPr fontId="3" type="noConversion"/>
  </si>
  <si>
    <t>웹가시성 확보 시스템 구축</t>
    <phoneticPr fontId="3" type="noConversion"/>
  </si>
  <si>
    <t>보안소프트웨어</t>
    <phoneticPr fontId="3" type="noConversion"/>
  </si>
  <si>
    <t>김웅중</t>
    <phoneticPr fontId="3" type="noConversion"/>
  </si>
  <si>
    <t>오미오 믹서 교체</t>
    <phoneticPr fontId="3" type="noConversion"/>
  </si>
  <si>
    <t>오디오 믹서</t>
    <phoneticPr fontId="3" type="noConversion"/>
  </si>
  <si>
    <t>백현수</t>
    <phoneticPr fontId="3" type="noConversion"/>
  </si>
  <si>
    <t>행정업무용 IP전화기 구입</t>
    <phoneticPr fontId="3" type="noConversion"/>
  </si>
  <si>
    <t xml:space="preserve">	IP전화기</t>
    <phoneticPr fontId="3" type="noConversion"/>
  </si>
  <si>
    <t>울산수목원 양묘장 보완 및 증축 공사</t>
    <phoneticPr fontId="3" type="noConversion"/>
  </si>
  <si>
    <t>양묘장(비닐하우스) 1동 증축</t>
    <phoneticPr fontId="3" type="noConversion"/>
  </si>
  <si>
    <t>수목원</t>
    <phoneticPr fontId="3" type="noConversion"/>
  </si>
  <si>
    <t>조민기</t>
    <phoneticPr fontId="3" type="noConversion"/>
  </si>
  <si>
    <t>052-229-8571</t>
    <phoneticPr fontId="3" type="noConversion"/>
  </si>
  <si>
    <t>울산수목원 탐방로 및 진입로 정비 공사</t>
    <phoneticPr fontId="3" type="noConversion"/>
  </si>
  <si>
    <t>탐방로 및 진입로 정비 약 1.5km</t>
    <phoneticPr fontId="3" type="noConversion"/>
  </si>
  <si>
    <t>수목원</t>
  </si>
  <si>
    <t>조민기</t>
  </si>
  <si>
    <t>052-229-8571</t>
  </si>
  <si>
    <t>울산수목원 산지전용 신고</t>
    <phoneticPr fontId="3" type="noConversion"/>
  </si>
  <si>
    <t>산지전용 측량 및 신고 업무</t>
    <phoneticPr fontId="3" type="noConversion"/>
  </si>
  <si>
    <t>박해동</t>
    <phoneticPr fontId="3" type="noConversion"/>
  </si>
  <si>
    <t>052-229-8572</t>
    <phoneticPr fontId="3" type="noConversion"/>
  </si>
  <si>
    <t>울산수목원 유전자 확보</t>
    <phoneticPr fontId="3" type="noConversion"/>
  </si>
  <si>
    <t>조경수</t>
    <phoneticPr fontId="3" type="noConversion"/>
  </si>
  <si>
    <t>본</t>
    <phoneticPr fontId="3" type="noConversion"/>
  </si>
  <si>
    <t>수목원관리사무소</t>
    <phoneticPr fontId="3" type="noConversion"/>
  </si>
  <si>
    <t>울산문화유산센터 건립 건축설계공모</t>
  </si>
  <si>
    <t>4개층, 8,000㎡</t>
  </si>
  <si>
    <t>울산박물관</t>
  </si>
  <si>
    <t>송성원</t>
  </si>
  <si>
    <t>052-229-4712</t>
  </si>
  <si>
    <t>2026년 울산박물관 제2차 특별기획전 전시 연출 용역</t>
  </si>
  <si>
    <t>전시장 설치, 영상 및 사인물 제작</t>
  </si>
  <si>
    <t>최윤진</t>
  </si>
  <si>
    <t>052-229-4721</t>
  </si>
  <si>
    <t>울산박물관 2026년 2차 특별전 조명 구매</t>
    <phoneticPr fontId="3" type="noConversion"/>
  </si>
  <si>
    <t>-</t>
    <phoneticPr fontId="3" type="noConversion"/>
  </si>
  <si>
    <t>특수목적조명</t>
    <phoneticPr fontId="3" type="noConversion"/>
  </si>
  <si>
    <t>울산박물관</t>
    <phoneticPr fontId="3" type="noConversion"/>
  </si>
  <si>
    <t>이승우</t>
    <phoneticPr fontId="3" type="noConversion"/>
  </si>
  <si>
    <t>052-229-4724</t>
    <phoneticPr fontId="3" type="noConversion"/>
  </si>
  <si>
    <t>2026년 울산박물관 제1차 특별전 홍보물 제작</t>
  </si>
  <si>
    <t>현수막,포스터,리플릿 등</t>
  </si>
  <si>
    <t>식</t>
  </si>
  <si>
    <t>권소영</t>
  </si>
  <si>
    <t>052-229-4723</t>
  </si>
  <si>
    <t>직급별 맞춤형(6급) 교육 운영 용역</t>
    <phoneticPr fontId="3" type="noConversion"/>
  </si>
  <si>
    <t>직급별 맞춤형(6급) 교육 운영 1식</t>
    <phoneticPr fontId="3" type="noConversion"/>
  </si>
  <si>
    <t>인재교육과</t>
    <phoneticPr fontId="3" type="noConversion"/>
  </si>
  <si>
    <t>허송무</t>
    <phoneticPr fontId="3" type="noConversion"/>
  </si>
  <si>
    <t>052-229-4972</t>
    <phoneticPr fontId="3" type="noConversion"/>
  </si>
  <si>
    <t>스마트 기획력 향상 교육 운영 용역</t>
    <phoneticPr fontId="3" type="noConversion"/>
  </si>
  <si>
    <t>이수인</t>
    <phoneticPr fontId="3" type="noConversion"/>
  </si>
  <si>
    <t>052-229-4974</t>
    <phoneticPr fontId="3" type="noConversion"/>
  </si>
  <si>
    <t>제1기 지식UP콘서트</t>
    <phoneticPr fontId="3" type="noConversion"/>
  </si>
  <si>
    <t>제1기 지식UP콘서트 교육 운영 1식</t>
    <phoneticPr fontId="3" type="noConversion"/>
  </si>
  <si>
    <t>행복한 미래설계 1기 교육 운영 용역</t>
    <phoneticPr fontId="3" type="noConversion"/>
  </si>
  <si>
    <t>교육운영</t>
    <phoneticPr fontId="3" type="noConversion"/>
  </si>
  <si>
    <t>인재교육과</t>
  </si>
  <si>
    <t>김민수</t>
    <phoneticPr fontId="3" type="noConversion"/>
  </si>
  <si>
    <t>052-229-4975</t>
    <phoneticPr fontId="3" type="noConversion"/>
  </si>
  <si>
    <t>디지털시대 데이터 활용 교육 운영 용역</t>
    <phoneticPr fontId="3" type="noConversion"/>
  </si>
  <si>
    <t>저연차 공무원 울부심up 워크숍 1기</t>
    <phoneticPr fontId="3" type="noConversion"/>
  </si>
  <si>
    <t>저연차 공무원 대상 울부심UP 워크숍 1식</t>
    <phoneticPr fontId="3" type="noConversion"/>
  </si>
  <si>
    <t xml:space="preserve">2026년 스마트러닝과정 교육 위탁운영 용역 1분기 교육비 </t>
    <phoneticPr fontId="3" type="noConversion"/>
  </si>
  <si>
    <t>교육운영</t>
  </si>
  <si>
    <t>예연성</t>
    <phoneticPr fontId="3" type="noConversion"/>
  </si>
  <si>
    <t>052-229-4973</t>
    <phoneticPr fontId="3" type="noConversion"/>
  </si>
  <si>
    <t>2026년 화상외국어 과정 위탁운영</t>
    <phoneticPr fontId="3" type="noConversion"/>
  </si>
  <si>
    <t>2026년 고래도시 울산 탐방 과정 교육 운영 용역</t>
  </si>
  <si>
    <t>박지향</t>
  </si>
  <si>
    <t>052-229-4963</t>
  </si>
  <si>
    <t>현대미술의이해</t>
    <phoneticPr fontId="3" type="noConversion"/>
  </si>
  <si>
    <t>현장 안전체험 1기</t>
    <phoneticPr fontId="3" type="noConversion"/>
  </si>
  <si>
    <t>2026년 제2기 전화이용 외국어과정 위탁운영</t>
    <phoneticPr fontId="3" type="noConversion"/>
  </si>
  <si>
    <t>5~6급 역량강화</t>
    <phoneticPr fontId="3" type="noConversion"/>
  </si>
  <si>
    <t>일상에서 즐기는 커피 바리스타 1기</t>
    <phoneticPr fontId="3" type="noConversion"/>
  </si>
  <si>
    <t>체력튼튼 건강관리 1기</t>
    <phoneticPr fontId="3" type="noConversion"/>
  </si>
  <si>
    <t>체력튼튼 건강관리 2기</t>
    <phoneticPr fontId="3" type="noConversion"/>
  </si>
  <si>
    <t>정책홍보 역량 강화</t>
    <phoneticPr fontId="3" type="noConversion"/>
  </si>
  <si>
    <t>건강한 힐링 레시피 1기</t>
    <phoneticPr fontId="3" type="noConversion"/>
  </si>
  <si>
    <t>태화강 국가하천(남구) 자전거도로 정비공사</t>
  </si>
  <si>
    <t>자전거도로 및 산책로 재포장 1식</t>
    <phoneticPr fontId="3" type="noConversion"/>
  </si>
  <si>
    <t>생태정원과</t>
    <phoneticPr fontId="3" type="noConversion"/>
  </si>
  <si>
    <t>박종진</t>
    <phoneticPr fontId="3" type="noConversion"/>
  </si>
  <si>
    <t>암각화박물관 야외전시장 개선공사</t>
    <phoneticPr fontId="3" type="noConversion"/>
  </si>
  <si>
    <t>200㎡ 규모 포장공사</t>
    <phoneticPr fontId="3" type="noConversion"/>
  </si>
  <si>
    <t>문화유산과</t>
    <phoneticPr fontId="3" type="noConversion"/>
  </si>
  <si>
    <t>박준오</t>
    <phoneticPr fontId="3" type="noConversion"/>
  </si>
  <si>
    <t>052-229-4793</t>
    <phoneticPr fontId="3" type="noConversion"/>
  </si>
  <si>
    <t>2026년 반구천 일원 역사문화탐방로 조성공사</t>
  </si>
  <si>
    <t>인도교 설치  L=56m, 휴게공간 조성 등</t>
  </si>
  <si>
    <t>문화유산과</t>
  </si>
  <si>
    <t>손태환</t>
  </si>
  <si>
    <t>052-229-7502</t>
    <phoneticPr fontId="3" type="noConversion"/>
  </si>
  <si>
    <t>암각화박물관 특별기획전 전시 연출 용역</t>
    <phoneticPr fontId="3" type="noConversion"/>
  </si>
  <si>
    <t>전시 디자인, 진열장 설치, 영상 제작 등</t>
    <phoneticPr fontId="3" type="noConversion"/>
  </si>
  <si>
    <t>최윤경</t>
    <phoneticPr fontId="3" type="noConversion"/>
  </si>
  <si>
    <t>052-229-4792</t>
    <phoneticPr fontId="3" type="noConversion"/>
  </si>
  <si>
    <t>암각화박물관 야외전시장 개선사업</t>
    <phoneticPr fontId="3" type="noConversion"/>
  </si>
  <si>
    <t>모형물 이동 설치, 안내판 제작, 조형물 제작 설치 등</t>
    <phoneticPr fontId="3" type="noConversion"/>
  </si>
  <si>
    <t>성소현</t>
    <phoneticPr fontId="3" type="noConversion"/>
  </si>
  <si>
    <t>052-229-4791</t>
    <phoneticPr fontId="3" type="noConversion"/>
  </si>
  <si>
    <t>암각화박물관 주말 프로그램 용역</t>
    <phoneticPr fontId="3" type="noConversion"/>
  </si>
  <si>
    <t xml:space="preserve">프로그램 진행 공간 조성, 강사 섭외·관리 등 </t>
    <phoneticPr fontId="3" type="noConversion"/>
  </si>
  <si>
    <t>제48차 세계유산위원회 연계 반구천의 암각화 전시 부스 설치 및 운영 용역</t>
    <phoneticPr fontId="3" type="noConversion"/>
  </si>
  <si>
    <t>전시장 설치, 체험교구제작, 장비대여, 운영인력 등</t>
    <phoneticPr fontId="3" type="noConversion"/>
  </si>
  <si>
    <t>박미현</t>
    <phoneticPr fontId="3" type="noConversion"/>
  </si>
  <si>
    <t>052-229-7504</t>
    <phoneticPr fontId="3" type="noConversion"/>
  </si>
  <si>
    <t>반구천의 암각화 홍보물 제작</t>
    <phoneticPr fontId="3" type="noConversion"/>
  </si>
  <si>
    <t>리플릿, 기념품 등</t>
    <phoneticPr fontId="3" type="noConversion"/>
  </si>
  <si>
    <t>반구천의 암각화 옥외 안내판 제작</t>
    <phoneticPr fontId="3" type="noConversion"/>
  </si>
  <si>
    <t>안내판 등</t>
    <phoneticPr fontId="3" type="noConversion"/>
  </si>
  <si>
    <t>생태계교란생물 퇴치사업</t>
    <phoneticPr fontId="3" type="noConversion"/>
  </si>
  <si>
    <t>243,520㎡</t>
    <phoneticPr fontId="3" type="noConversion"/>
  </si>
  <si>
    <t>환경정책과</t>
    <phoneticPr fontId="3" type="noConversion"/>
  </si>
  <si>
    <t>박미영</t>
    <phoneticPr fontId="3" type="noConversion"/>
  </si>
  <si>
    <t>052-229-3144</t>
    <phoneticPr fontId="3" type="noConversion"/>
  </si>
  <si>
    <t>2026년 공연예술 지역 유통지원 사업 마당극 「쪽빛황혼」</t>
    <phoneticPr fontId="3" type="noConversion"/>
  </si>
  <si>
    <t>2026년 공연예술 지역 유통지원 사업 마당극 '쪽빛황혼' 공연실행</t>
    <phoneticPr fontId="3" type="noConversion"/>
  </si>
  <si>
    <t>예술사업과</t>
    <phoneticPr fontId="3" type="noConversion"/>
  </si>
  <si>
    <t>김하린</t>
    <phoneticPr fontId="3" type="noConversion"/>
  </si>
  <si>
    <t>052-226-8236</t>
    <phoneticPr fontId="3" type="noConversion"/>
  </si>
  <si>
    <t>기획전시 홍보물 제작</t>
    <phoneticPr fontId="3" type="noConversion"/>
  </si>
  <si>
    <t>리플릿(약 2000매) 및 팜플렛(약 300부)</t>
    <phoneticPr fontId="3" type="noConversion"/>
  </si>
  <si>
    <t>이정란</t>
    <phoneticPr fontId="3" type="noConversion"/>
  </si>
  <si>
    <t>052-226-8253</t>
    <phoneticPr fontId="3" type="noConversion"/>
  </si>
  <si>
    <t>지적측량 경진대회</t>
    <phoneticPr fontId="3" type="noConversion"/>
  </si>
  <si>
    <t xml:space="preserve"> 토털스테이션을 활용한 지적측량 실시 및 평가 행사 대행</t>
    <phoneticPr fontId="3" type="noConversion"/>
  </si>
  <si>
    <t>토지정보과</t>
    <phoneticPr fontId="3" type="noConversion"/>
  </si>
  <si>
    <t>김정민</t>
    <phoneticPr fontId="3" type="noConversion"/>
  </si>
  <si>
    <t xml:space="preserve">2026년 울산도서관 기증자료 정리ㆍ장비작업 </t>
    <phoneticPr fontId="3" type="noConversion"/>
  </si>
  <si>
    <t xml:space="preserve"> 울산도서관 기증자료 정리ㆍ장비작업 </t>
    <phoneticPr fontId="3" type="noConversion"/>
  </si>
  <si>
    <t>건축물 철거(A=1,586㎡)</t>
    <phoneticPr fontId="3" type="noConversion"/>
  </si>
  <si>
    <t>울산광역시 공고 제2026 - 714호</t>
    <phoneticPr fontId="3" type="noConversion"/>
  </si>
  <si>
    <t>052-229-8544</t>
    <phoneticPr fontId="3" type="noConversion"/>
  </si>
  <si>
    <t>052-229-7555</t>
    <phoneticPr fontId="3" type="noConversion"/>
  </si>
  <si>
    <t>052-229-5861
052-229-5866</t>
    <phoneticPr fontId="3" type="noConversion"/>
  </si>
  <si>
    <t>052-229-5472</t>
    <phoneticPr fontId="3" type="noConversion"/>
  </si>
  <si>
    <t>052-229-5871</t>
    <phoneticPr fontId="3" type="noConversion"/>
  </si>
  <si>
    <t>052-229-7553</t>
    <phoneticPr fontId="3" type="noConversion"/>
  </si>
  <si>
    <t>052-229-2342</t>
    <phoneticPr fontId="3" type="noConversion"/>
  </si>
  <si>
    <t>052-229-2372</t>
    <phoneticPr fontId="3" type="noConversion"/>
  </si>
  <si>
    <t>052-229-2383</t>
    <phoneticPr fontId="3" type="noConversion"/>
  </si>
  <si>
    <t>052-229-4463</t>
    <phoneticPr fontId="3" type="noConversion"/>
  </si>
  <si>
    <t>052-229-2394</t>
    <phoneticPr fontId="3" type="noConversion"/>
  </si>
  <si>
    <t>052-229-5632</t>
    <phoneticPr fontId="3" type="noConversion"/>
  </si>
  <si>
    <t>052-229-5873</t>
    <phoneticPr fontId="3" type="noConversion"/>
  </si>
  <si>
    <t>052-229-5432</t>
    <phoneticPr fontId="3" type="noConversion"/>
  </si>
  <si>
    <t>052-229-3015</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</si>
</sst>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quot;₩&quot;* #,##0_-;_-&quot;₩&quot;* &quot;-&quot;_-;_-@_-"/>
    <numFmt numFmtId="41" formatCode="_-* #,##0_-;\-* #,##0_-;_-* &quot;-&quot;_-;_-@_-"/>
    <numFmt numFmtId="176" formatCode="0.000_);[Red]\(0.000\)"/>
    <numFmt numFmtId="177" formatCode="#,##0_);[Red]\(#,##0\)"/>
    <numFmt numFmtId="178" formatCode="###,###,###&quot;건&quot;"/>
    <numFmt numFmtId="179" formatCode="###,###,###&quot;백만원&quot;"/>
    <numFmt numFmtId="180" formatCode="######&quot;건&quot;"/>
    <numFmt numFmtId="181" formatCode="0.E+00"/>
  </numFmts>
  <fonts count="18" x14ac:knownFonts="1">
    <font>
      <sz val="11"/>
      <name val="돋움"/>
      <family val="3"/>
      <charset val="129"/>
    </font>
    <font>
      <sz val="11"/>
      <name val="돋움"/>
      <family val="3"/>
      <charset val="129"/>
    </font>
    <font>
      <sz val="11"/>
      <name val="굴림"/>
      <family val="3"/>
      <charset val="129"/>
    </font>
    <font>
      <sz val="8"/>
      <name val="돋움"/>
      <family val="3"/>
      <charset val="129"/>
    </font>
    <font>
      <sz val="10"/>
      <name val="돋움"/>
      <family val="3"/>
      <charset val="129"/>
    </font>
    <font>
      <sz val="11"/>
      <name val="굴림체"/>
      <family val="3"/>
      <charset val="129"/>
    </font>
    <font>
      <sz val="10"/>
      <name val="굴림체"/>
      <family val="3"/>
      <charset val="129"/>
    </font>
    <font>
      <b/>
      <sz val="18"/>
      <name val="휴먼엑스포"/>
      <family val="1"/>
      <charset val="129"/>
    </font>
    <font>
      <sz val="13"/>
      <name val="굴림"/>
      <family val="3"/>
      <charset val="129"/>
    </font>
    <font>
      <sz val="12"/>
      <name val="굴림체"/>
      <family val="3"/>
      <charset val="129"/>
    </font>
    <font>
      <b/>
      <sz val="11"/>
      <color indexed="10"/>
      <name val="굴림"/>
      <family val="3"/>
      <charset val="129"/>
    </font>
    <font>
      <b/>
      <sz val="11"/>
      <name val="굴림"/>
      <family val="3"/>
      <charset val="129"/>
    </font>
    <font>
      <sz val="11"/>
      <color theme="1"/>
      <name val="맑은 고딕"/>
      <family val="3"/>
      <charset val="129"/>
      <scheme val="minor"/>
    </font>
    <font>
      <sz val="11"/>
      <color rgb="FF000000"/>
      <name val="굴림"/>
      <family val="3"/>
      <charset val="129"/>
    </font>
    <font>
      <sz val="16"/>
      <name val="굴림"/>
      <family val="3"/>
      <charset val="129"/>
    </font>
    <font>
      <b/>
      <sz val="18"/>
      <name val="Calibri"/>
      <family val="1"/>
    </font>
    <font>
      <sz val="11"/>
      <color rgb="FF3C3C3C"/>
      <name val="굴림"/>
      <family val="3"/>
      <charset val="129"/>
    </font>
    <font>
      <sz val="11"/>
      <color theme="1"/>
      <name val="굴림"/>
      <family val="3"/>
      <charset val="129"/>
    </font>
  </fonts>
  <fills count="5">
    <fill>
      <patternFill patternType="none"/>
    </fill>
    <fill>
      <patternFill patternType="gray125"/>
    </fill>
    <fill>
      <patternFill patternType="solid">
        <fgColor indexed="41"/>
        <bgColor indexed="64"/>
      </patternFill>
    </fill>
    <fill>
      <patternFill patternType="solid">
        <fgColor rgb="FF92D050"/>
        <bgColor indexed="64"/>
      </patternFill>
    </fill>
    <fill>
      <patternFill patternType="solid">
        <fgColor theme="0"/>
        <bgColor indexed="64"/>
      </patternFill>
    </fill>
  </fills>
  <borders count="1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s>
  <cellStyleXfs count="6">
    <xf numFmtId="0" fontId="0" fillId="0" borderId="0"/>
    <xf numFmtId="41" fontId="1" fillId="0" borderId="0" applyFont="0" applyFill="0" applyBorder="0" applyAlignment="0" applyProtection="0">
      <alignment vertical="center"/>
    </xf>
    <xf numFmtId="0" fontId="12" fillId="0" borderId="0">
      <alignment vertical="center"/>
    </xf>
    <xf numFmtId="0" fontId="12" fillId="0" borderId="0">
      <alignment vertical="center"/>
    </xf>
    <xf numFmtId="42" fontId="1" fillId="0" borderId="0" applyFont="0" applyFill="0" applyBorder="0" applyAlignment="0" applyProtection="0">
      <alignment vertical="center"/>
    </xf>
    <xf numFmtId="42" fontId="1" fillId="0" borderId="0" applyFont="0" applyFill="0" applyBorder="0" applyAlignment="0" applyProtection="0">
      <alignment vertical="center"/>
    </xf>
  </cellStyleXfs>
  <cellXfs count="88">
    <xf numFmtId="0" fontId="0" fillId="0" borderId="0" xfId="0" applyAlignment="1">
      <alignment vertical="center"/>
    </xf>
    <xf numFmtId="0" fontId="5"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41" fontId="2" fillId="0" borderId="0" xfId="1" applyFont="1">
      <alignment vertical="center"/>
    </xf>
    <xf numFmtId="41" fontId="2" fillId="0" borderId="0" xfId="1" applyFont="1" applyAlignment="1">
      <alignment horizontal="center" vertical="center" shrinkToFit="1"/>
    </xf>
    <xf numFmtId="0" fontId="6" fillId="0" borderId="0" xfId="0" applyFont="1" applyAlignment="1">
      <alignment horizontal="center" vertical="center" shrinkToFit="1"/>
    </xf>
    <xf numFmtId="0" fontId="5" fillId="0" borderId="0" xfId="0" applyFont="1" applyAlignment="1">
      <alignment vertical="center"/>
    </xf>
    <xf numFmtId="0" fontId="0" fillId="0" borderId="0" xfId="0" applyAlignment="1">
      <alignment horizontal="center" vertical="center"/>
    </xf>
    <xf numFmtId="0" fontId="4" fillId="0" borderId="0" xfId="0" applyFont="1" applyAlignment="1">
      <alignment horizontal="center" vertical="center" shrinkToFit="1"/>
    </xf>
    <xf numFmtId="180" fontId="2" fillId="0" borderId="0" xfId="0" applyNumberFormat="1" applyFont="1" applyAlignment="1">
      <alignment horizontal="right" vertical="center"/>
    </xf>
    <xf numFmtId="0" fontId="2" fillId="0" borderId="0" xfId="0" applyFont="1" applyAlignment="1">
      <alignment horizontal="center" vertical="center"/>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wrapText="1"/>
    </xf>
    <xf numFmtId="0" fontId="11" fillId="2" borderId="10" xfId="0" applyFont="1" applyFill="1" applyBorder="1" applyAlignment="1">
      <alignment horizontal="center" vertical="center"/>
    </xf>
    <xf numFmtId="176" fontId="0" fillId="0" borderId="0" xfId="0" applyNumberFormat="1" applyAlignment="1">
      <alignment vertical="center"/>
    </xf>
    <xf numFmtId="0" fontId="2" fillId="0" borderId="0" xfId="0" applyFont="1" applyBorder="1" applyAlignment="1">
      <alignment horizontal="center" vertical="center"/>
    </xf>
    <xf numFmtId="0" fontId="0" fillId="0" borderId="0" xfId="0" applyBorder="1" applyAlignment="1">
      <alignment horizontal="center" vertical="center"/>
    </xf>
    <xf numFmtId="0" fontId="2" fillId="3" borderId="1"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178" fontId="2" fillId="3" borderId="2" xfId="0" applyNumberFormat="1" applyFont="1" applyFill="1" applyBorder="1" applyAlignment="1">
      <alignment horizontal="center" vertical="center"/>
    </xf>
    <xf numFmtId="178" fontId="2" fillId="0" borderId="4" xfId="0" applyNumberFormat="1" applyFont="1" applyBorder="1" applyAlignment="1">
      <alignment horizontal="center" vertical="center"/>
    </xf>
    <xf numFmtId="178" fontId="2" fillId="0" borderId="6" xfId="0" applyNumberFormat="1" applyFont="1" applyBorder="1" applyAlignment="1">
      <alignment horizontal="center" vertical="center"/>
    </xf>
    <xf numFmtId="3" fontId="2" fillId="0" borderId="0" xfId="0" applyNumberFormat="1" applyFont="1" applyBorder="1" applyAlignment="1">
      <alignment vertical="center"/>
    </xf>
    <xf numFmtId="0" fontId="0" fillId="0" borderId="0" xfId="0" applyBorder="1" applyAlignment="1">
      <alignment vertical="center"/>
    </xf>
    <xf numFmtId="41" fontId="2" fillId="0" borderId="0" xfId="1" applyFont="1" applyBorder="1" applyAlignment="1">
      <alignment horizontal="center" vertical="center"/>
    </xf>
    <xf numFmtId="0" fontId="0" fillId="0" borderId="0" xfId="0" applyNumberFormat="1" applyBorder="1" applyAlignment="1">
      <alignment vertical="center"/>
    </xf>
    <xf numFmtId="0" fontId="13" fillId="0" borderId="0" xfId="0" applyNumberFormat="1" applyFont="1" applyAlignment="1">
      <alignment horizontal="center" vertical="center"/>
    </xf>
    <xf numFmtId="0" fontId="13" fillId="0" borderId="0" xfId="0" applyNumberFormat="1" applyFont="1" applyAlignment="1">
      <alignment vertical="center"/>
    </xf>
    <xf numFmtId="0" fontId="2" fillId="0" borderId="0" xfId="0" applyFont="1" applyBorder="1" applyAlignment="1">
      <alignment horizontal="center" vertical="center" wrapText="1"/>
    </xf>
    <xf numFmtId="177" fontId="2" fillId="0" borderId="0" xfId="1" applyNumberFormat="1" applyFont="1" applyBorder="1" applyAlignment="1">
      <alignment horizontal="right" vertical="center"/>
    </xf>
    <xf numFmtId="0" fontId="2" fillId="0" borderId="0" xfId="0" applyFont="1" applyBorder="1" applyAlignment="1">
      <alignment horizontal="center" vertical="center" shrinkToFit="1"/>
    </xf>
    <xf numFmtId="49" fontId="2" fillId="0" borderId="0" xfId="0" applyNumberFormat="1" applyFont="1" applyBorder="1" applyAlignment="1">
      <alignment horizontal="center" vertical="center"/>
    </xf>
    <xf numFmtId="0" fontId="2" fillId="0" borderId="0" xfId="0" applyFont="1" applyBorder="1" applyAlignment="1">
      <alignment vertical="center"/>
    </xf>
    <xf numFmtId="0" fontId="13" fillId="0" borderId="0" xfId="0" applyNumberFormat="1" applyFont="1" applyBorder="1" applyAlignment="1">
      <alignment vertical="center"/>
    </xf>
    <xf numFmtId="0" fontId="14" fillId="0" borderId="0" xfId="0" applyFont="1" applyBorder="1" applyAlignment="1">
      <alignment horizontal="center" vertical="center"/>
    </xf>
    <xf numFmtId="3" fontId="2" fillId="0" borderId="0" xfId="0" applyNumberFormat="1" applyFont="1" applyBorder="1" applyAlignment="1">
      <alignment horizontal="center" vertical="center"/>
    </xf>
    <xf numFmtId="177" fontId="2" fillId="0" borderId="0" xfId="1" applyNumberFormat="1" applyFont="1" applyBorder="1" applyAlignment="1">
      <alignment horizontal="center" vertical="center"/>
    </xf>
    <xf numFmtId="176" fontId="11" fillId="2" borderId="10" xfId="0" applyNumberFormat="1" applyFont="1" applyFill="1" applyBorder="1" applyAlignment="1">
      <alignment horizontal="center" vertical="center" wrapText="1"/>
    </xf>
    <xf numFmtId="181" fontId="11" fillId="2" borderId="10" xfId="0" applyNumberFormat="1" applyFont="1" applyFill="1" applyBorder="1" applyAlignment="1">
      <alignment horizontal="center" vertical="center"/>
    </xf>
    <xf numFmtId="181" fontId="11" fillId="2" borderId="10" xfId="0" applyNumberFormat="1" applyFont="1" applyFill="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shrinkToFit="1"/>
    </xf>
    <xf numFmtId="49" fontId="2" fillId="0" borderId="4" xfId="0" applyNumberFormat="1" applyFont="1" applyBorder="1" applyAlignment="1">
      <alignment horizontal="center" vertical="center"/>
    </xf>
    <xf numFmtId="3" fontId="2" fillId="0" borderId="4" xfId="0" applyNumberFormat="1" applyFont="1" applyBorder="1" applyAlignment="1">
      <alignment horizontal="center" vertical="center"/>
    </xf>
    <xf numFmtId="0" fontId="2" fillId="0" borderId="13" xfId="0" applyFont="1" applyBorder="1" applyAlignment="1">
      <alignment horizontal="center" vertical="center"/>
    </xf>
    <xf numFmtId="0" fontId="2" fillId="0" borderId="4" xfId="0" applyFont="1" applyBorder="1" applyAlignment="1">
      <alignment horizontal="center" vertical="center" wrapText="1"/>
    </xf>
    <xf numFmtId="0" fontId="2" fillId="4" borderId="4" xfId="0" applyFont="1" applyFill="1" applyBorder="1" applyAlignment="1">
      <alignment horizontal="center" vertical="center"/>
    </xf>
    <xf numFmtId="0" fontId="17" fillId="0" borderId="4" xfId="0" applyFont="1" applyBorder="1" applyAlignment="1">
      <alignment horizontal="center" vertical="center"/>
    </xf>
    <xf numFmtId="41" fontId="2" fillId="0" borderId="4" xfId="1" applyFont="1" applyBorder="1" applyAlignment="1">
      <alignment horizontal="center" vertical="center"/>
    </xf>
    <xf numFmtId="0" fontId="13" fillId="0" borderId="4" xfId="0" applyFont="1" applyBorder="1" applyAlignment="1">
      <alignment horizontal="center" vertical="center"/>
    </xf>
    <xf numFmtId="41" fontId="2" fillId="0" borderId="4" xfId="4" applyNumberFormat="1" applyFont="1" applyBorder="1" applyAlignment="1">
      <alignment horizontal="center" vertical="center"/>
    </xf>
    <xf numFmtId="41" fontId="2" fillId="0" borderId="13" xfId="4" applyNumberFormat="1"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vertical="center"/>
    </xf>
    <xf numFmtId="49" fontId="2" fillId="0" borderId="13" xfId="0" applyNumberFormat="1" applyFont="1" applyBorder="1" applyAlignment="1">
      <alignment horizontal="center" vertical="center"/>
    </xf>
    <xf numFmtId="0" fontId="2" fillId="0" borderId="14" xfId="0" applyFont="1" applyFill="1" applyBorder="1" applyAlignment="1">
      <alignment horizontal="center" vertical="center"/>
    </xf>
    <xf numFmtId="0" fontId="2" fillId="0" borderId="13" xfId="0" applyFont="1" applyFill="1" applyBorder="1" applyAlignment="1">
      <alignment horizontal="center" vertical="center"/>
    </xf>
    <xf numFmtId="0" fontId="16" fillId="0" borderId="13" xfId="0" applyFont="1" applyFill="1" applyBorder="1" applyAlignment="1">
      <alignment horizontal="center" vertical="center"/>
    </xf>
    <xf numFmtId="0" fontId="2" fillId="0" borderId="4" xfId="0" applyFont="1" applyFill="1" applyBorder="1" applyAlignment="1">
      <alignment horizontal="center" vertical="center"/>
    </xf>
    <xf numFmtId="0" fontId="16" fillId="0" borderId="4" xfId="0" applyFont="1" applyFill="1" applyBorder="1" applyAlignment="1">
      <alignment horizontal="center" vertical="center"/>
    </xf>
    <xf numFmtId="3" fontId="2" fillId="0" borderId="4" xfId="0" applyNumberFormat="1" applyFont="1" applyFill="1" applyBorder="1" applyAlignment="1">
      <alignment horizontal="center" vertical="center"/>
    </xf>
    <xf numFmtId="41" fontId="2" fillId="4" borderId="4" xfId="4" applyNumberFormat="1" applyFont="1" applyFill="1" applyBorder="1" applyAlignment="1">
      <alignment horizontal="center" vertical="center"/>
    </xf>
    <xf numFmtId="0" fontId="2" fillId="0" borderId="4" xfId="0" quotePrefix="1" applyFont="1" applyBorder="1" applyAlignment="1">
      <alignment horizontal="center" vertical="center" wrapText="1"/>
    </xf>
    <xf numFmtId="41" fontId="17" fillId="0" borderId="4" xfId="4" applyNumberFormat="1" applyFont="1" applyBorder="1" applyAlignment="1">
      <alignment horizontal="center" vertical="center"/>
    </xf>
    <xf numFmtId="41" fontId="2" fillId="0" borderId="4" xfId="5" applyNumberFormat="1" applyFont="1" applyBorder="1" applyAlignment="1">
      <alignment horizontal="center" vertical="center"/>
    </xf>
    <xf numFmtId="41" fontId="13" fillId="0" borderId="4" xfId="4" applyNumberFormat="1" applyFont="1" applyBorder="1" applyAlignment="1">
      <alignment horizontal="center" vertical="center"/>
    </xf>
    <xf numFmtId="0" fontId="9" fillId="0" borderId="0" xfId="0" applyFont="1" applyAlignment="1">
      <alignment horizontal="left" vertical="center" wrapText="1"/>
    </xf>
    <xf numFmtId="179" fontId="2" fillId="0" borderId="11" xfId="1" applyNumberFormat="1" applyFont="1" applyBorder="1" applyAlignment="1">
      <alignment horizontal="right" vertical="center"/>
    </xf>
    <xf numFmtId="179" fontId="2" fillId="0" borderId="12" xfId="1" applyNumberFormat="1" applyFont="1" applyBorder="1" applyAlignment="1">
      <alignment horizontal="right" vertical="center"/>
    </xf>
    <xf numFmtId="0" fontId="7" fillId="0" borderId="0" xfId="0" applyFont="1" applyAlignment="1">
      <alignment horizontal="center" vertical="center" wrapText="1"/>
    </xf>
    <xf numFmtId="0" fontId="8" fillId="0" borderId="0" xfId="0" applyFont="1" applyAlignment="1">
      <alignment horizontal="left" vertical="center" wrapText="1"/>
    </xf>
    <xf numFmtId="0" fontId="2" fillId="0" borderId="0" xfId="0" applyFont="1" applyAlignment="1">
      <alignment horizontal="left" vertical="center" wrapText="1"/>
    </xf>
    <xf numFmtId="179" fontId="2" fillId="3" borderId="2" xfId="1" applyNumberFormat="1" applyFont="1" applyFill="1" applyBorder="1" applyAlignment="1">
      <alignment horizontal="right" vertical="center"/>
    </xf>
    <xf numFmtId="179" fontId="2" fillId="3" borderId="7" xfId="1" applyNumberFormat="1" applyFont="1" applyFill="1" applyBorder="1" applyAlignment="1">
      <alignment horizontal="right" vertical="center"/>
    </xf>
    <xf numFmtId="179" fontId="2" fillId="0" borderId="4" xfId="1" applyNumberFormat="1" applyFont="1" applyBorder="1" applyAlignment="1">
      <alignment horizontal="right" vertical="center"/>
    </xf>
    <xf numFmtId="179" fontId="2" fillId="0" borderId="8" xfId="1" applyNumberFormat="1" applyFont="1" applyBorder="1" applyAlignment="1">
      <alignment horizontal="right" vertical="center"/>
    </xf>
    <xf numFmtId="41" fontId="2" fillId="0" borderId="13" xfId="1" applyNumberFormat="1" applyFont="1" applyBorder="1" applyAlignment="1">
      <alignment horizontal="center" vertical="center"/>
    </xf>
    <xf numFmtId="41" fontId="2" fillId="0" borderId="13" xfId="0" applyNumberFormat="1" applyFont="1" applyBorder="1" applyAlignment="1">
      <alignment horizontal="center" vertical="center"/>
    </xf>
    <xf numFmtId="41" fontId="2" fillId="0" borderId="4" xfId="1" applyNumberFormat="1" applyFont="1" applyBorder="1" applyAlignment="1">
      <alignment horizontal="center" vertical="center"/>
    </xf>
    <xf numFmtId="41" fontId="2" fillId="0" borderId="4" xfId="0" applyNumberFormat="1" applyFont="1" applyBorder="1" applyAlignment="1">
      <alignment horizontal="center" vertical="center"/>
    </xf>
    <xf numFmtId="41" fontId="2" fillId="0" borderId="4" xfId="1" applyNumberFormat="1" applyFont="1" applyFill="1" applyBorder="1" applyAlignment="1">
      <alignment horizontal="center" vertical="center"/>
    </xf>
    <xf numFmtId="41" fontId="17" fillId="0" borderId="4" xfId="1" applyNumberFormat="1" applyFont="1" applyBorder="1" applyAlignment="1">
      <alignment horizontal="center" vertical="center"/>
    </xf>
    <xf numFmtId="41" fontId="17" fillId="0" borderId="4" xfId="1" applyNumberFormat="1" applyFont="1" applyBorder="1" applyAlignment="1" applyProtection="1">
      <alignment horizontal="center" vertical="center"/>
      <protection locked="0"/>
    </xf>
    <xf numFmtId="41" fontId="2" fillId="0" borderId="4" xfId="1" applyNumberFormat="1" applyFont="1" applyBorder="1" applyAlignment="1" applyProtection="1">
      <alignment horizontal="center" vertical="center"/>
      <protection locked="0"/>
    </xf>
    <xf numFmtId="41" fontId="2" fillId="0" borderId="13" xfId="0" applyNumberFormat="1" applyFont="1" applyFill="1" applyBorder="1" applyAlignment="1">
      <alignment horizontal="center" vertical="center"/>
    </xf>
    <xf numFmtId="41" fontId="2" fillId="0" borderId="4" xfId="0" applyNumberFormat="1" applyFont="1" applyFill="1" applyBorder="1" applyAlignment="1">
      <alignment horizontal="center" vertical="center"/>
    </xf>
  </cellXfs>
  <cellStyles count="6">
    <cellStyle name="쉼표 [0]" xfId="1" builtinId="6"/>
    <cellStyle name="통화 [0]" xfId="4" builtinId="7"/>
    <cellStyle name="통화 [0] 2" xfId="5" xr:uid="{B0243099-EBB7-40E6-AA50-2E660477F74B}"/>
    <cellStyle name="표준" xfId="0" builtinId="0"/>
    <cellStyle name="표준 2" xfId="2" xr:uid="{00000000-0005-0000-0000-000003000000}"/>
    <cellStyle name="표준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0"/>
  <sheetViews>
    <sheetView tabSelected="1" zoomScaleNormal="100" workbookViewId="0">
      <selection activeCell="B1" sqref="B1"/>
    </sheetView>
  </sheetViews>
  <sheetFormatPr defaultRowHeight="33" customHeight="1" x14ac:dyDescent="0.15"/>
  <cols>
    <col min="1" max="1" width="3.109375" customWidth="1"/>
    <col min="2" max="2" width="8.44140625" style="8" customWidth="1"/>
    <col min="3" max="3" width="8.44140625" style="2" customWidth="1"/>
    <col min="4" max="4" width="8.44140625" style="3" customWidth="1"/>
    <col min="5" max="5" width="8.44140625" style="4" customWidth="1"/>
    <col min="6" max="6" width="8.44140625" style="5" customWidth="1"/>
    <col min="7" max="7" width="8.44140625" style="9" customWidth="1"/>
    <col min="8" max="9" width="8.44140625" customWidth="1"/>
    <col min="10" max="10" width="11.88671875" customWidth="1"/>
  </cols>
  <sheetData>
    <row r="1" spans="2:10" s="7" customFormat="1" ht="28.5" customHeight="1" x14ac:dyDescent="0.15">
      <c r="B1" s="1" t="s">
        <v>574</v>
      </c>
      <c r="C1" s="2"/>
      <c r="D1" s="3"/>
      <c r="E1" s="4"/>
      <c r="F1" s="5"/>
      <c r="G1" s="6"/>
    </row>
    <row r="2" spans="2:10" ht="74.25" customHeight="1" x14ac:dyDescent="0.15">
      <c r="B2" s="71" t="s">
        <v>35</v>
      </c>
      <c r="C2" s="71"/>
      <c r="D2" s="71"/>
      <c r="E2" s="71"/>
      <c r="F2" s="71"/>
      <c r="G2" s="71"/>
      <c r="H2" s="71"/>
      <c r="I2" s="71"/>
      <c r="J2" s="71"/>
    </row>
    <row r="3" spans="2:10" ht="188.25" customHeight="1" x14ac:dyDescent="0.15">
      <c r="B3" s="72" t="s">
        <v>36</v>
      </c>
      <c r="C3" s="72"/>
      <c r="D3" s="72"/>
      <c r="E3" s="72"/>
      <c r="F3" s="72"/>
      <c r="G3" s="72"/>
      <c r="H3" s="72"/>
      <c r="I3" s="72"/>
      <c r="J3" s="72"/>
    </row>
    <row r="4" spans="2:10" ht="33" customHeight="1" thickBot="1" x14ac:dyDescent="0.2">
      <c r="C4" s="73" t="s">
        <v>0</v>
      </c>
      <c r="D4" s="73"/>
      <c r="E4" s="73"/>
      <c r="F4" s="73"/>
    </row>
    <row r="5" spans="2:10" ht="33" customHeight="1" x14ac:dyDescent="0.15">
      <c r="C5" s="18" t="s">
        <v>1</v>
      </c>
      <c r="D5" s="21">
        <f>SUM(D6:D8)</f>
        <v>160</v>
      </c>
      <c r="E5" s="74">
        <f>E6+E7+E8</f>
        <v>71409</v>
      </c>
      <c r="F5" s="75"/>
    </row>
    <row r="6" spans="2:10" ht="33" customHeight="1" x14ac:dyDescent="0.15">
      <c r="C6" s="19" t="s">
        <v>2</v>
      </c>
      <c r="D6" s="22">
        <f>COUNTA(공사!A2:A101)</f>
        <v>45</v>
      </c>
      <c r="E6" s="76">
        <f>INT(SUM(공사!F:F)/1000000)</f>
        <v>56336</v>
      </c>
      <c r="F6" s="77"/>
      <c r="H6" s="10"/>
    </row>
    <row r="7" spans="2:10" ht="33" customHeight="1" x14ac:dyDescent="0.15">
      <c r="C7" s="19" t="s">
        <v>3</v>
      </c>
      <c r="D7" s="22">
        <f>COUNTA(용역!A2:A99)</f>
        <v>79</v>
      </c>
      <c r="E7" s="76">
        <f>INT(SUM(용역!G:G)/1000000)</f>
        <v>13448</v>
      </c>
      <c r="F7" s="77"/>
    </row>
    <row r="8" spans="2:10" ht="33" customHeight="1" thickBot="1" x14ac:dyDescent="0.2">
      <c r="C8" s="20" t="s">
        <v>4</v>
      </c>
      <c r="D8" s="23">
        <f>COUNTA(물품!A2:A117)</f>
        <v>36</v>
      </c>
      <c r="E8" s="69">
        <f>INT(SUM(물품!H:H)/1000000)</f>
        <v>1625</v>
      </c>
      <c r="F8" s="70"/>
    </row>
    <row r="10" spans="2:10" ht="40.5" customHeight="1" x14ac:dyDescent="0.15">
      <c r="B10" s="68" t="s">
        <v>17</v>
      </c>
      <c r="C10" s="68"/>
      <c r="D10" s="68"/>
      <c r="E10" s="68"/>
      <c r="F10" s="68"/>
      <c r="G10" s="68"/>
      <c r="H10" s="68"/>
      <c r="I10" s="68"/>
      <c r="J10" s="68"/>
    </row>
  </sheetData>
  <mergeCells count="8">
    <mergeCell ref="B10:J10"/>
    <mergeCell ref="E8:F8"/>
    <mergeCell ref="B2:J2"/>
    <mergeCell ref="B3:J3"/>
    <mergeCell ref="C4:F4"/>
    <mergeCell ref="E5:F5"/>
    <mergeCell ref="E6:F6"/>
    <mergeCell ref="E7:F7"/>
  </mergeCells>
  <phoneticPr fontId="3" type="noConversion"/>
  <pageMargins left="0.25" right="0.26" top="0.94" bottom="0.43" header="0.5"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N54"/>
  <sheetViews>
    <sheetView zoomScaleNormal="100" workbookViewId="0"/>
  </sheetViews>
  <sheetFormatPr defaultRowHeight="24" customHeight="1" x14ac:dyDescent="0.15"/>
  <cols>
    <col min="1" max="1" width="9.33203125" style="11" bestFit="1" customWidth="1"/>
    <col min="2" max="2" width="7.5546875" style="11" customWidth="1"/>
    <col min="3" max="3" width="43.44140625" style="11" customWidth="1"/>
    <col min="4" max="4" width="8.88671875" style="11"/>
    <col min="5" max="5" width="36.109375" style="11" bestFit="1" customWidth="1"/>
    <col min="6" max="6" width="16.6640625" style="3" bestFit="1" customWidth="1"/>
    <col min="7" max="7" width="15.77734375" style="3" bestFit="1" customWidth="1"/>
    <col min="8" max="8" width="12.88671875" style="3" customWidth="1"/>
    <col min="9" max="9" width="16.6640625" style="3" bestFit="1" customWidth="1"/>
    <col min="10" max="10" width="15.33203125" style="3" customWidth="1"/>
    <col min="11" max="11" width="12.6640625" style="11" customWidth="1"/>
    <col min="12" max="12" width="8.88671875" style="11"/>
    <col min="13" max="13" width="14.5546875" style="11" customWidth="1"/>
    <col min="14" max="14" width="28" style="3" bestFit="1" customWidth="1"/>
    <col min="15" max="16384" width="8.88671875" style="3"/>
  </cols>
  <sheetData>
    <row r="1" spans="1:14" s="11" customFormat="1" ht="29.25" customHeight="1" thickBot="1" x14ac:dyDescent="0.2">
      <c r="A1" s="14" t="s">
        <v>19</v>
      </c>
      <c r="B1" s="13" t="s">
        <v>20</v>
      </c>
      <c r="C1" s="14" t="s">
        <v>21</v>
      </c>
      <c r="D1" s="14" t="s">
        <v>11</v>
      </c>
      <c r="E1" s="14" t="s">
        <v>18</v>
      </c>
      <c r="F1" s="41" t="s">
        <v>10</v>
      </c>
      <c r="G1" s="41" t="s">
        <v>9</v>
      </c>
      <c r="H1" s="41" t="s">
        <v>8</v>
      </c>
      <c r="I1" s="41" t="s">
        <v>22</v>
      </c>
      <c r="J1" s="41" t="s">
        <v>7</v>
      </c>
      <c r="K1" s="40" t="s">
        <v>6</v>
      </c>
      <c r="L1" s="40" t="s">
        <v>5</v>
      </c>
      <c r="M1" s="40" t="s">
        <v>29</v>
      </c>
      <c r="N1" s="40" t="s">
        <v>34</v>
      </c>
    </row>
    <row r="2" spans="1:14" s="25" customFormat="1" ht="27" customHeight="1" thickTop="1" x14ac:dyDescent="0.15">
      <c r="A2" s="46">
        <v>2026</v>
      </c>
      <c r="B2" s="46">
        <v>4</v>
      </c>
      <c r="C2" s="56" t="s">
        <v>43</v>
      </c>
      <c r="D2" s="46" t="s">
        <v>44</v>
      </c>
      <c r="E2" s="56" t="s">
        <v>45</v>
      </c>
      <c r="F2" s="78">
        <v>55279000</v>
      </c>
      <c r="G2" s="78">
        <v>34240000</v>
      </c>
      <c r="H2" s="78"/>
      <c r="I2" s="78">
        <v>89519000</v>
      </c>
      <c r="J2" s="79"/>
      <c r="K2" s="56" t="s">
        <v>46</v>
      </c>
      <c r="L2" s="56" t="s">
        <v>47</v>
      </c>
      <c r="M2" s="46" t="s">
        <v>48</v>
      </c>
      <c r="N2" s="46"/>
    </row>
    <row r="3" spans="1:14" s="25" customFormat="1" ht="27" customHeight="1" x14ac:dyDescent="0.15">
      <c r="A3" s="42">
        <v>2026</v>
      </c>
      <c r="B3" s="42">
        <v>4</v>
      </c>
      <c r="C3" s="42" t="s">
        <v>53</v>
      </c>
      <c r="D3" s="42" t="s">
        <v>44</v>
      </c>
      <c r="E3" s="42" t="s">
        <v>54</v>
      </c>
      <c r="F3" s="80">
        <v>2180000000</v>
      </c>
      <c r="G3" s="80">
        <v>600000000</v>
      </c>
      <c r="H3" s="80">
        <v>220000000</v>
      </c>
      <c r="I3" s="80">
        <f>F3+G3+H3</f>
        <v>3000000000</v>
      </c>
      <c r="J3" s="80"/>
      <c r="K3" s="42" t="s">
        <v>46</v>
      </c>
      <c r="L3" s="42" t="s">
        <v>55</v>
      </c>
      <c r="M3" s="42" t="s">
        <v>56</v>
      </c>
      <c r="N3" s="42" t="s">
        <v>57</v>
      </c>
    </row>
    <row r="4" spans="1:14" s="33" customFormat="1" ht="27" customHeight="1" x14ac:dyDescent="0.15">
      <c r="A4" s="42">
        <v>2026</v>
      </c>
      <c r="B4" s="42">
        <v>4</v>
      </c>
      <c r="C4" s="42" t="s">
        <v>66</v>
      </c>
      <c r="D4" s="42" t="s">
        <v>67</v>
      </c>
      <c r="E4" s="42" t="s">
        <v>68</v>
      </c>
      <c r="F4" s="80">
        <v>318430000</v>
      </c>
      <c r="G4" s="80">
        <v>194170000</v>
      </c>
      <c r="H4" s="80"/>
      <c r="I4" s="80">
        <f>F4+G4</f>
        <v>512600000</v>
      </c>
      <c r="J4" s="80">
        <f>F4</f>
        <v>318430000</v>
      </c>
      <c r="K4" s="42" t="s">
        <v>69</v>
      </c>
      <c r="L4" s="42" t="s">
        <v>70</v>
      </c>
      <c r="M4" s="42" t="s">
        <v>71</v>
      </c>
      <c r="N4" s="42"/>
    </row>
    <row r="5" spans="1:14" s="25" customFormat="1" ht="27" customHeight="1" x14ac:dyDescent="0.15">
      <c r="A5" s="42">
        <v>2026</v>
      </c>
      <c r="B5" s="42">
        <v>4</v>
      </c>
      <c r="C5" s="42" t="s">
        <v>174</v>
      </c>
      <c r="D5" s="42" t="s">
        <v>175</v>
      </c>
      <c r="E5" s="42" t="s">
        <v>176</v>
      </c>
      <c r="F5" s="80">
        <v>2000000000</v>
      </c>
      <c r="G5" s="80">
        <v>630000000</v>
      </c>
      <c r="H5" s="80"/>
      <c r="I5" s="80">
        <f>F5+G5+H5</f>
        <v>2630000000</v>
      </c>
      <c r="J5" s="80"/>
      <c r="K5" s="42" t="s">
        <v>177</v>
      </c>
      <c r="L5" s="42" t="s">
        <v>178</v>
      </c>
      <c r="M5" s="42" t="s">
        <v>179</v>
      </c>
      <c r="N5" s="42"/>
    </row>
    <row r="6" spans="1:14" s="25" customFormat="1" ht="27" customHeight="1" x14ac:dyDescent="0.15">
      <c r="A6" s="42">
        <v>2026</v>
      </c>
      <c r="B6" s="42">
        <v>4</v>
      </c>
      <c r="C6" s="42" t="s">
        <v>180</v>
      </c>
      <c r="D6" s="42" t="s">
        <v>38</v>
      </c>
      <c r="E6" s="42" t="s">
        <v>181</v>
      </c>
      <c r="F6" s="80">
        <v>318000000</v>
      </c>
      <c r="G6" s="80">
        <v>149000000</v>
      </c>
      <c r="H6" s="80"/>
      <c r="I6" s="80">
        <f>F6+G6+H6</f>
        <v>467000000</v>
      </c>
      <c r="J6" s="80"/>
      <c r="K6" s="42" t="s">
        <v>177</v>
      </c>
      <c r="L6" s="42" t="s">
        <v>178</v>
      </c>
      <c r="M6" s="42" t="s">
        <v>179</v>
      </c>
      <c r="N6" s="42"/>
    </row>
    <row r="7" spans="1:14" s="27" customFormat="1" ht="27" customHeight="1" x14ac:dyDescent="0.15">
      <c r="A7" s="42">
        <v>2026</v>
      </c>
      <c r="B7" s="42">
        <v>4</v>
      </c>
      <c r="C7" s="42" t="s">
        <v>190</v>
      </c>
      <c r="D7" s="42" t="s">
        <v>59</v>
      </c>
      <c r="E7" s="42" t="s">
        <v>191</v>
      </c>
      <c r="F7" s="80">
        <v>70000000</v>
      </c>
      <c r="G7" s="80"/>
      <c r="H7" s="80"/>
      <c r="I7" s="80">
        <v>70000000</v>
      </c>
      <c r="J7" s="80"/>
      <c r="K7" s="42" t="s">
        <v>187</v>
      </c>
      <c r="L7" s="42" t="s">
        <v>192</v>
      </c>
      <c r="M7" s="42" t="s">
        <v>193</v>
      </c>
      <c r="N7" s="42"/>
    </row>
    <row r="8" spans="1:14" s="35" customFormat="1" ht="27" customHeight="1" x14ac:dyDescent="0.15">
      <c r="A8" s="42">
        <v>2026</v>
      </c>
      <c r="B8" s="42">
        <v>4</v>
      </c>
      <c r="C8" s="42" t="s">
        <v>272</v>
      </c>
      <c r="D8" s="42" t="s">
        <v>67</v>
      </c>
      <c r="E8" s="42" t="s">
        <v>273</v>
      </c>
      <c r="F8" s="80">
        <v>12078710000</v>
      </c>
      <c r="G8" s="80">
        <v>3111290000</v>
      </c>
      <c r="H8" s="80">
        <v>0</v>
      </c>
      <c r="I8" s="80">
        <f>SUM(F8:H8)</f>
        <v>15190000000</v>
      </c>
      <c r="J8" s="80">
        <v>800000000</v>
      </c>
      <c r="K8" s="42" t="s">
        <v>274</v>
      </c>
      <c r="L8" s="42" t="s">
        <v>275</v>
      </c>
      <c r="M8" s="42" t="s">
        <v>276</v>
      </c>
      <c r="N8" s="42"/>
    </row>
    <row r="9" spans="1:14" s="34" customFormat="1" ht="27" customHeight="1" x14ac:dyDescent="0.15">
      <c r="A9" s="42">
        <v>2026</v>
      </c>
      <c r="B9" s="42">
        <v>4</v>
      </c>
      <c r="C9" s="42" t="s">
        <v>279</v>
      </c>
      <c r="D9" s="42" t="s">
        <v>38</v>
      </c>
      <c r="E9" s="42" t="s">
        <v>280</v>
      </c>
      <c r="F9" s="80">
        <v>587400000</v>
      </c>
      <c r="G9" s="80">
        <v>272540000</v>
      </c>
      <c r="H9" s="80">
        <v>7750000</v>
      </c>
      <c r="I9" s="80">
        <v>867690000</v>
      </c>
      <c r="J9" s="80">
        <v>587400000</v>
      </c>
      <c r="K9" s="42" t="s">
        <v>281</v>
      </c>
      <c r="L9" s="42" t="s">
        <v>282</v>
      </c>
      <c r="M9" s="42" t="s">
        <v>283</v>
      </c>
      <c r="N9" s="42"/>
    </row>
    <row r="10" spans="1:14" s="34" customFormat="1" ht="27" customHeight="1" x14ac:dyDescent="0.15">
      <c r="A10" s="42">
        <v>2026</v>
      </c>
      <c r="B10" s="42">
        <v>4</v>
      </c>
      <c r="C10" s="42" t="s">
        <v>284</v>
      </c>
      <c r="D10" s="42" t="s">
        <v>67</v>
      </c>
      <c r="E10" s="42" t="s">
        <v>285</v>
      </c>
      <c r="F10" s="80">
        <f>I10*0.6</f>
        <v>2949000000</v>
      </c>
      <c r="G10" s="80">
        <f>I10*0.4</f>
        <v>1966000000</v>
      </c>
      <c r="H10" s="80">
        <v>0</v>
      </c>
      <c r="I10" s="80">
        <v>4915000000</v>
      </c>
      <c r="J10" s="80">
        <f>I10</f>
        <v>4915000000</v>
      </c>
      <c r="K10" s="42" t="s">
        <v>274</v>
      </c>
      <c r="L10" s="42" t="s">
        <v>286</v>
      </c>
      <c r="M10" s="42" t="s">
        <v>287</v>
      </c>
      <c r="N10" s="42" t="s">
        <v>288</v>
      </c>
    </row>
    <row r="11" spans="1:14" s="34" customFormat="1" ht="27" customHeight="1" x14ac:dyDescent="0.15">
      <c r="A11" s="42">
        <v>2026</v>
      </c>
      <c r="B11" s="42">
        <v>4</v>
      </c>
      <c r="C11" s="42" t="s">
        <v>289</v>
      </c>
      <c r="D11" s="42" t="s">
        <v>67</v>
      </c>
      <c r="E11" s="42" t="s">
        <v>290</v>
      </c>
      <c r="F11" s="80">
        <f>I11*0.6</f>
        <v>1120200000</v>
      </c>
      <c r="G11" s="80">
        <f>I11*0.4</f>
        <v>746800000</v>
      </c>
      <c r="H11" s="80">
        <v>0</v>
      </c>
      <c r="I11" s="80">
        <v>1867000000</v>
      </c>
      <c r="J11" s="80">
        <f>I11</f>
        <v>1867000000</v>
      </c>
      <c r="K11" s="42" t="s">
        <v>274</v>
      </c>
      <c r="L11" s="42" t="s">
        <v>286</v>
      </c>
      <c r="M11" s="42" t="s">
        <v>287</v>
      </c>
      <c r="N11" s="42" t="s">
        <v>288</v>
      </c>
    </row>
    <row r="12" spans="1:14" s="33" customFormat="1" ht="27" customHeight="1" x14ac:dyDescent="0.15">
      <c r="A12" s="42">
        <v>2026</v>
      </c>
      <c r="B12" s="42">
        <v>4</v>
      </c>
      <c r="C12" s="42" t="s">
        <v>337</v>
      </c>
      <c r="D12" s="42" t="s">
        <v>67</v>
      </c>
      <c r="E12" s="42" t="s">
        <v>338</v>
      </c>
      <c r="F12" s="80">
        <v>47560000</v>
      </c>
      <c r="G12" s="80">
        <v>14440000</v>
      </c>
      <c r="H12" s="80">
        <v>53000</v>
      </c>
      <c r="I12" s="80">
        <v>62000000</v>
      </c>
      <c r="J12" s="80"/>
      <c r="K12" s="42" t="s">
        <v>339</v>
      </c>
      <c r="L12" s="42" t="s">
        <v>340</v>
      </c>
      <c r="M12" s="42" t="s">
        <v>341</v>
      </c>
      <c r="N12" s="42"/>
    </row>
    <row r="13" spans="1:14" s="34" customFormat="1" ht="27" customHeight="1" x14ac:dyDescent="0.15">
      <c r="A13" s="42">
        <v>2026</v>
      </c>
      <c r="B13" s="42">
        <v>4</v>
      </c>
      <c r="C13" s="42" t="s">
        <v>337</v>
      </c>
      <c r="D13" s="42" t="s">
        <v>38</v>
      </c>
      <c r="E13" s="42" t="s">
        <v>342</v>
      </c>
      <c r="F13" s="80">
        <v>24485000</v>
      </c>
      <c r="G13" s="80">
        <v>24286000</v>
      </c>
      <c r="H13" s="80">
        <v>647000</v>
      </c>
      <c r="I13" s="80">
        <v>48771000</v>
      </c>
      <c r="J13" s="80"/>
      <c r="K13" s="42" t="s">
        <v>339</v>
      </c>
      <c r="L13" s="42" t="s">
        <v>340</v>
      </c>
      <c r="M13" s="42" t="s">
        <v>341</v>
      </c>
      <c r="N13" s="42"/>
    </row>
    <row r="14" spans="1:14" s="34" customFormat="1" ht="27" customHeight="1" x14ac:dyDescent="0.15">
      <c r="A14" s="42">
        <v>2026</v>
      </c>
      <c r="B14" s="42">
        <v>4</v>
      </c>
      <c r="C14" s="42" t="s">
        <v>369</v>
      </c>
      <c r="D14" s="42" t="s">
        <v>59</v>
      </c>
      <c r="E14" s="42" t="s">
        <v>370</v>
      </c>
      <c r="F14" s="80">
        <v>100000000</v>
      </c>
      <c r="G14" s="80"/>
      <c r="H14" s="80"/>
      <c r="I14" s="80">
        <v>100000000</v>
      </c>
      <c r="J14" s="80"/>
      <c r="K14" s="42" t="s">
        <v>371</v>
      </c>
      <c r="L14" s="42" t="s">
        <v>372</v>
      </c>
      <c r="M14" s="42" t="s">
        <v>578</v>
      </c>
      <c r="N14" s="42"/>
    </row>
    <row r="15" spans="1:14" s="33" customFormat="1" ht="27" customHeight="1" x14ac:dyDescent="0.15">
      <c r="A15" s="42">
        <v>2026</v>
      </c>
      <c r="B15" s="42">
        <v>4</v>
      </c>
      <c r="C15" s="42" t="s">
        <v>394</v>
      </c>
      <c r="D15" s="42" t="s">
        <v>44</v>
      </c>
      <c r="E15" s="42" t="s">
        <v>395</v>
      </c>
      <c r="F15" s="80">
        <v>86800000</v>
      </c>
      <c r="G15" s="80"/>
      <c r="H15" s="80"/>
      <c r="I15" s="80"/>
      <c r="J15" s="80"/>
      <c r="K15" s="42" t="s">
        <v>396</v>
      </c>
      <c r="L15" s="42" t="s">
        <v>397</v>
      </c>
      <c r="M15" s="42" t="s">
        <v>398</v>
      </c>
      <c r="N15" s="42"/>
    </row>
    <row r="16" spans="1:14" s="34" customFormat="1" ht="27" customHeight="1" x14ac:dyDescent="0.15">
      <c r="A16" s="42">
        <v>2026</v>
      </c>
      <c r="B16" s="42">
        <v>4</v>
      </c>
      <c r="C16" s="42" t="s">
        <v>399</v>
      </c>
      <c r="D16" s="42" t="s">
        <v>44</v>
      </c>
      <c r="E16" s="42" t="s">
        <v>400</v>
      </c>
      <c r="F16" s="80">
        <v>47500000</v>
      </c>
      <c r="G16" s="80"/>
      <c r="H16" s="80"/>
      <c r="I16" s="80"/>
      <c r="J16" s="80"/>
      <c r="K16" s="42" t="s">
        <v>396</v>
      </c>
      <c r="L16" s="42" t="s">
        <v>397</v>
      </c>
      <c r="M16" s="42" t="s">
        <v>398</v>
      </c>
      <c r="N16" s="42"/>
    </row>
    <row r="17" spans="1:14" s="17" customFormat="1" ht="27" customHeight="1" x14ac:dyDescent="0.15">
      <c r="A17" s="42">
        <v>2026</v>
      </c>
      <c r="B17" s="42">
        <v>4</v>
      </c>
      <c r="C17" s="42" t="s">
        <v>448</v>
      </c>
      <c r="D17" s="42" t="s">
        <v>59</v>
      </c>
      <c r="E17" s="42" t="s">
        <v>449</v>
      </c>
      <c r="F17" s="80">
        <v>97000000</v>
      </c>
      <c r="G17" s="80"/>
      <c r="H17" s="80"/>
      <c r="I17" s="80">
        <f>F17+G17+H17</f>
        <v>97000000</v>
      </c>
      <c r="J17" s="80"/>
      <c r="K17" s="42" t="s">
        <v>450</v>
      </c>
      <c r="L17" s="42" t="s">
        <v>451</v>
      </c>
      <c r="M17" s="42" t="s">
        <v>452</v>
      </c>
      <c r="N17" s="42"/>
    </row>
    <row r="18" spans="1:14" s="34" customFormat="1" ht="27" customHeight="1" x14ac:dyDescent="0.15">
      <c r="A18" s="42">
        <v>2026</v>
      </c>
      <c r="B18" s="42">
        <v>4</v>
      </c>
      <c r="C18" s="42" t="s">
        <v>453</v>
      </c>
      <c r="D18" s="42" t="s">
        <v>67</v>
      </c>
      <c r="E18" s="42" t="s">
        <v>454</v>
      </c>
      <c r="F18" s="80">
        <v>190000000</v>
      </c>
      <c r="G18" s="80"/>
      <c r="H18" s="80"/>
      <c r="I18" s="80">
        <f>F18+G18+H18</f>
        <v>190000000</v>
      </c>
      <c r="J18" s="80"/>
      <c r="K18" s="42" t="s">
        <v>455</v>
      </c>
      <c r="L18" s="42" t="s">
        <v>456</v>
      </c>
      <c r="M18" s="42" t="s">
        <v>457</v>
      </c>
      <c r="N18" s="42"/>
    </row>
    <row r="19" spans="1:14" s="25" customFormat="1" ht="27" customHeight="1" x14ac:dyDescent="0.15">
      <c r="A19" s="42">
        <v>2026</v>
      </c>
      <c r="B19" s="42">
        <v>4</v>
      </c>
      <c r="C19" s="42" t="s">
        <v>525</v>
      </c>
      <c r="D19" s="42" t="s">
        <v>67</v>
      </c>
      <c r="E19" s="42" t="s">
        <v>526</v>
      </c>
      <c r="F19" s="80">
        <v>20000000</v>
      </c>
      <c r="G19" s="80">
        <v>10000000</v>
      </c>
      <c r="H19" s="80">
        <v>0</v>
      </c>
      <c r="I19" s="80">
        <v>30000000</v>
      </c>
      <c r="J19" s="80"/>
      <c r="K19" s="42" t="s">
        <v>527</v>
      </c>
      <c r="L19" s="42" t="s">
        <v>528</v>
      </c>
      <c r="M19" s="42" t="s">
        <v>529</v>
      </c>
      <c r="N19" s="42"/>
    </row>
    <row r="20" spans="1:14" s="34" customFormat="1" ht="27" customHeight="1" x14ac:dyDescent="0.15">
      <c r="A20" s="42">
        <v>2026</v>
      </c>
      <c r="B20" s="42">
        <v>4</v>
      </c>
      <c r="C20" s="42" t="s">
        <v>553</v>
      </c>
      <c r="D20" s="42" t="s">
        <v>59</v>
      </c>
      <c r="E20" s="42" t="s">
        <v>554</v>
      </c>
      <c r="F20" s="80">
        <v>135000000</v>
      </c>
      <c r="G20" s="80"/>
      <c r="H20" s="80"/>
      <c r="I20" s="80">
        <f>H20+G20+F20</f>
        <v>135000000</v>
      </c>
      <c r="J20" s="80">
        <v>135000000</v>
      </c>
      <c r="K20" s="42" t="s">
        <v>555</v>
      </c>
      <c r="L20" s="42" t="s">
        <v>556</v>
      </c>
      <c r="M20" s="42" t="s">
        <v>557</v>
      </c>
      <c r="N20" s="42"/>
    </row>
    <row r="21" spans="1:14" s="34" customFormat="1" ht="27" customHeight="1" x14ac:dyDescent="0.15">
      <c r="A21" s="42">
        <v>2026</v>
      </c>
      <c r="B21" s="42" t="s">
        <v>49</v>
      </c>
      <c r="C21" s="42" t="s">
        <v>50</v>
      </c>
      <c r="D21" s="42" t="s">
        <v>44</v>
      </c>
      <c r="E21" s="42" t="s">
        <v>51</v>
      </c>
      <c r="F21" s="80">
        <v>20000000</v>
      </c>
      <c r="G21" s="80">
        <v>90000000</v>
      </c>
      <c r="H21" s="80"/>
      <c r="I21" s="80">
        <v>110000000</v>
      </c>
      <c r="J21" s="80"/>
      <c r="K21" s="44" t="s">
        <v>46</v>
      </c>
      <c r="L21" s="44" t="s">
        <v>47</v>
      </c>
      <c r="M21" s="42" t="s">
        <v>52</v>
      </c>
      <c r="N21" s="44"/>
    </row>
    <row r="22" spans="1:14" s="25" customFormat="1" ht="27" customHeight="1" x14ac:dyDescent="0.15">
      <c r="A22" s="42">
        <v>2026</v>
      </c>
      <c r="B22" s="42">
        <v>5</v>
      </c>
      <c r="C22" s="42" t="s">
        <v>37</v>
      </c>
      <c r="D22" s="42" t="s">
        <v>38</v>
      </c>
      <c r="E22" s="42" t="s">
        <v>39</v>
      </c>
      <c r="F22" s="80">
        <v>150000000</v>
      </c>
      <c r="G22" s="80"/>
      <c r="H22" s="80">
        <v>50000000</v>
      </c>
      <c r="I22" s="80">
        <v>200000000</v>
      </c>
      <c r="J22" s="80"/>
      <c r="K22" s="42" t="s">
        <v>40</v>
      </c>
      <c r="L22" s="42" t="s">
        <v>41</v>
      </c>
      <c r="M22" s="42" t="s">
        <v>42</v>
      </c>
      <c r="N22" s="42"/>
    </row>
    <row r="23" spans="1:14" s="25" customFormat="1" ht="27" customHeight="1" x14ac:dyDescent="0.15">
      <c r="A23" s="42">
        <v>2026</v>
      </c>
      <c r="B23" s="42">
        <v>5</v>
      </c>
      <c r="C23" s="42" t="s">
        <v>58</v>
      </c>
      <c r="D23" s="42" t="s">
        <v>59</v>
      </c>
      <c r="E23" s="42" t="s">
        <v>60</v>
      </c>
      <c r="F23" s="80">
        <v>340000000</v>
      </c>
      <c r="G23" s="80">
        <v>160000000</v>
      </c>
      <c r="H23" s="80"/>
      <c r="I23" s="80">
        <v>500000000</v>
      </c>
      <c r="J23" s="80">
        <v>500000000</v>
      </c>
      <c r="K23" s="42" t="s">
        <v>61</v>
      </c>
      <c r="L23" s="42" t="s">
        <v>62</v>
      </c>
      <c r="M23" s="42" t="s">
        <v>63</v>
      </c>
      <c r="N23" s="42"/>
    </row>
    <row r="24" spans="1:14" s="34" customFormat="1" ht="27" customHeight="1" x14ac:dyDescent="0.15">
      <c r="A24" s="42">
        <v>2026</v>
      </c>
      <c r="B24" s="42">
        <v>5</v>
      </c>
      <c r="C24" s="42" t="s">
        <v>64</v>
      </c>
      <c r="D24" s="42" t="s">
        <v>59</v>
      </c>
      <c r="E24" s="42" t="s">
        <v>65</v>
      </c>
      <c r="F24" s="80">
        <v>1500000000</v>
      </c>
      <c r="G24" s="80"/>
      <c r="H24" s="80"/>
      <c r="I24" s="80">
        <v>1500000000</v>
      </c>
      <c r="J24" s="80">
        <v>1500000000</v>
      </c>
      <c r="K24" s="42" t="s">
        <v>61</v>
      </c>
      <c r="L24" s="42" t="s">
        <v>62</v>
      </c>
      <c r="M24" s="42" t="s">
        <v>63</v>
      </c>
      <c r="N24" s="42"/>
    </row>
    <row r="25" spans="1:14" s="34" customFormat="1" ht="27" customHeight="1" x14ac:dyDescent="0.15">
      <c r="A25" s="42">
        <v>2026</v>
      </c>
      <c r="B25" s="42">
        <v>5</v>
      </c>
      <c r="C25" s="42" t="s">
        <v>184</v>
      </c>
      <c r="D25" s="42" t="s">
        <v>185</v>
      </c>
      <c r="E25" s="42" t="s">
        <v>186</v>
      </c>
      <c r="F25" s="80">
        <v>40000000</v>
      </c>
      <c r="G25" s="80"/>
      <c r="H25" s="80"/>
      <c r="I25" s="80">
        <v>40000000</v>
      </c>
      <c r="J25" s="80"/>
      <c r="K25" s="42" t="s">
        <v>187</v>
      </c>
      <c r="L25" s="42" t="s">
        <v>188</v>
      </c>
      <c r="M25" s="42" t="s">
        <v>189</v>
      </c>
      <c r="N25" s="42"/>
    </row>
    <row r="26" spans="1:14" s="34" customFormat="1" ht="27" customHeight="1" x14ac:dyDescent="0.15">
      <c r="A26" s="42">
        <v>2026</v>
      </c>
      <c r="B26" s="42">
        <v>5</v>
      </c>
      <c r="C26" s="42" t="s">
        <v>222</v>
      </c>
      <c r="D26" s="42" t="s">
        <v>38</v>
      </c>
      <c r="E26" s="42" t="s">
        <v>223</v>
      </c>
      <c r="F26" s="80">
        <v>3000000</v>
      </c>
      <c r="G26" s="80">
        <v>0</v>
      </c>
      <c r="H26" s="80">
        <v>0</v>
      </c>
      <c r="I26" s="80">
        <f>SUM(F26:H26)</f>
        <v>3000000</v>
      </c>
      <c r="J26" s="80">
        <f>I26</f>
        <v>3000000</v>
      </c>
      <c r="K26" s="42" t="s">
        <v>224</v>
      </c>
      <c r="L26" s="42" t="s">
        <v>225</v>
      </c>
      <c r="M26" s="42" t="s">
        <v>226</v>
      </c>
      <c r="N26" s="42"/>
    </row>
    <row r="27" spans="1:14" s="34" customFormat="1" ht="27" customHeight="1" x14ac:dyDescent="0.15">
      <c r="A27" s="42">
        <v>2026</v>
      </c>
      <c r="B27" s="42">
        <v>5</v>
      </c>
      <c r="C27" s="42" t="s">
        <v>227</v>
      </c>
      <c r="D27" s="42" t="s">
        <v>44</v>
      </c>
      <c r="E27" s="42" t="s">
        <v>228</v>
      </c>
      <c r="F27" s="80">
        <v>15000000</v>
      </c>
      <c r="G27" s="80">
        <v>0</v>
      </c>
      <c r="H27" s="80">
        <v>0</v>
      </c>
      <c r="I27" s="80">
        <v>15000000</v>
      </c>
      <c r="J27" s="80">
        <v>15000000</v>
      </c>
      <c r="K27" s="42" t="s">
        <v>224</v>
      </c>
      <c r="L27" s="42" t="s">
        <v>229</v>
      </c>
      <c r="M27" s="42" t="s">
        <v>230</v>
      </c>
      <c r="N27" s="42"/>
    </row>
    <row r="28" spans="1:14" s="34" customFormat="1" ht="27" customHeight="1" x14ac:dyDescent="0.15">
      <c r="A28" s="42">
        <v>2026</v>
      </c>
      <c r="B28" s="42">
        <v>5</v>
      </c>
      <c r="C28" s="42" t="s">
        <v>231</v>
      </c>
      <c r="D28" s="42" t="s">
        <v>44</v>
      </c>
      <c r="E28" s="42" t="s">
        <v>231</v>
      </c>
      <c r="F28" s="80">
        <v>18000000</v>
      </c>
      <c r="G28" s="80">
        <v>0</v>
      </c>
      <c r="H28" s="80">
        <v>0</v>
      </c>
      <c r="I28" s="80">
        <v>18000000</v>
      </c>
      <c r="J28" s="80">
        <v>18000000</v>
      </c>
      <c r="K28" s="42" t="s">
        <v>224</v>
      </c>
      <c r="L28" s="42" t="s">
        <v>232</v>
      </c>
      <c r="M28" s="42" t="s">
        <v>233</v>
      </c>
      <c r="N28" s="42"/>
    </row>
    <row r="29" spans="1:14" s="34" customFormat="1" ht="27" customHeight="1" x14ac:dyDescent="0.15">
      <c r="A29" s="42">
        <v>2026</v>
      </c>
      <c r="B29" s="42">
        <v>5</v>
      </c>
      <c r="C29" s="42" t="s">
        <v>277</v>
      </c>
      <c r="D29" s="42" t="s">
        <v>67</v>
      </c>
      <c r="E29" s="42" t="s">
        <v>573</v>
      </c>
      <c r="F29" s="80">
        <v>230000000</v>
      </c>
      <c r="G29" s="80">
        <v>0</v>
      </c>
      <c r="H29" s="80">
        <v>0</v>
      </c>
      <c r="I29" s="80">
        <v>230000000</v>
      </c>
      <c r="J29" s="80">
        <v>230000000</v>
      </c>
      <c r="K29" s="42" t="s">
        <v>274</v>
      </c>
      <c r="L29" s="47" t="s">
        <v>278</v>
      </c>
      <c r="M29" s="47" t="s">
        <v>577</v>
      </c>
      <c r="N29" s="42"/>
    </row>
    <row r="30" spans="1:14" s="25" customFormat="1" ht="27" customHeight="1" x14ac:dyDescent="0.15">
      <c r="A30" s="42">
        <v>2026</v>
      </c>
      <c r="B30" s="42">
        <v>5</v>
      </c>
      <c r="C30" s="42" t="s">
        <v>325</v>
      </c>
      <c r="D30" s="42" t="s">
        <v>16</v>
      </c>
      <c r="E30" s="42"/>
      <c r="F30" s="80"/>
      <c r="G30" s="80"/>
      <c r="H30" s="80"/>
      <c r="I30" s="80">
        <v>22000000</v>
      </c>
      <c r="J30" s="80"/>
      <c r="K30" s="42" t="s">
        <v>326</v>
      </c>
      <c r="L30" s="42" t="s">
        <v>327</v>
      </c>
      <c r="M30" s="42" t="s">
        <v>328</v>
      </c>
      <c r="N30" s="42"/>
    </row>
    <row r="31" spans="1:14" s="34" customFormat="1" ht="27" customHeight="1" x14ac:dyDescent="0.15">
      <c r="A31" s="42">
        <v>2026</v>
      </c>
      <c r="B31" s="42">
        <v>5</v>
      </c>
      <c r="C31" s="42" t="s">
        <v>343</v>
      </c>
      <c r="D31" s="42" t="s">
        <v>344</v>
      </c>
      <c r="E31" s="42" t="s">
        <v>345</v>
      </c>
      <c r="F31" s="80">
        <v>580000000</v>
      </c>
      <c r="G31" s="80"/>
      <c r="H31" s="80"/>
      <c r="I31" s="80">
        <f>SUM(F31:H31)</f>
        <v>580000000</v>
      </c>
      <c r="J31" s="80">
        <f>I31</f>
        <v>580000000</v>
      </c>
      <c r="K31" s="42" t="s">
        <v>339</v>
      </c>
      <c r="L31" s="42" t="s">
        <v>346</v>
      </c>
      <c r="M31" s="42" t="s">
        <v>347</v>
      </c>
      <c r="N31" s="42"/>
    </row>
    <row r="32" spans="1:14" s="34" customFormat="1" ht="27" customHeight="1" x14ac:dyDescent="0.15">
      <c r="A32" s="42">
        <v>2026</v>
      </c>
      <c r="B32" s="42">
        <v>5</v>
      </c>
      <c r="C32" s="42" t="s">
        <v>348</v>
      </c>
      <c r="D32" s="42" t="s">
        <v>38</v>
      </c>
      <c r="E32" s="42" t="s">
        <v>349</v>
      </c>
      <c r="F32" s="80">
        <v>350000000</v>
      </c>
      <c r="G32" s="80">
        <v>7200000000</v>
      </c>
      <c r="H32" s="80"/>
      <c r="I32" s="80">
        <f>SUM(F32:H32)</f>
        <v>7550000000</v>
      </c>
      <c r="J32" s="80">
        <f>I32</f>
        <v>7550000000</v>
      </c>
      <c r="K32" s="42" t="s">
        <v>339</v>
      </c>
      <c r="L32" s="42" t="s">
        <v>346</v>
      </c>
      <c r="M32" s="42" t="s">
        <v>347</v>
      </c>
      <c r="N32" s="42"/>
    </row>
    <row r="33" spans="1:14" s="34" customFormat="1" ht="27" customHeight="1" x14ac:dyDescent="0.15">
      <c r="A33" s="42">
        <v>2026</v>
      </c>
      <c r="B33" s="42">
        <v>5</v>
      </c>
      <c r="C33" s="42" t="s">
        <v>350</v>
      </c>
      <c r="D33" s="42" t="s">
        <v>351</v>
      </c>
      <c r="E33" s="44" t="s">
        <v>352</v>
      </c>
      <c r="F33" s="80">
        <v>20000000</v>
      </c>
      <c r="G33" s="80"/>
      <c r="H33" s="80"/>
      <c r="I33" s="80">
        <f>SUM(F33:H33)</f>
        <v>20000000</v>
      </c>
      <c r="J33" s="80">
        <f>I33</f>
        <v>20000000</v>
      </c>
      <c r="K33" s="42" t="s">
        <v>339</v>
      </c>
      <c r="L33" s="42" t="s">
        <v>346</v>
      </c>
      <c r="M33" s="42" t="s">
        <v>347</v>
      </c>
      <c r="N33" s="42"/>
    </row>
    <row r="34" spans="1:14" s="33" customFormat="1" ht="27" customHeight="1" x14ac:dyDescent="0.15">
      <c r="A34" s="42">
        <v>2026</v>
      </c>
      <c r="B34" s="42">
        <v>5</v>
      </c>
      <c r="C34" s="44" t="s">
        <v>401</v>
      </c>
      <c r="D34" s="42" t="s">
        <v>44</v>
      </c>
      <c r="E34" s="44" t="s">
        <v>402</v>
      </c>
      <c r="F34" s="80">
        <v>25000000</v>
      </c>
      <c r="G34" s="80"/>
      <c r="H34" s="80"/>
      <c r="I34" s="80"/>
      <c r="J34" s="81"/>
      <c r="K34" s="44" t="s">
        <v>396</v>
      </c>
      <c r="L34" s="44" t="s">
        <v>397</v>
      </c>
      <c r="M34" s="42" t="s">
        <v>398</v>
      </c>
      <c r="N34" s="42"/>
    </row>
    <row r="35" spans="1:14" s="34" customFormat="1" ht="27" customHeight="1" x14ac:dyDescent="0.15">
      <c r="A35" s="42">
        <v>2026</v>
      </c>
      <c r="B35" s="42">
        <v>5</v>
      </c>
      <c r="C35" s="42" t="s">
        <v>521</v>
      </c>
      <c r="D35" s="42" t="s">
        <v>67</v>
      </c>
      <c r="E35" s="42" t="s">
        <v>522</v>
      </c>
      <c r="F35" s="80">
        <v>80000000</v>
      </c>
      <c r="G35" s="80">
        <v>170000000</v>
      </c>
      <c r="H35" s="80"/>
      <c r="I35" s="80">
        <v>250000000</v>
      </c>
      <c r="J35" s="80">
        <v>80000000</v>
      </c>
      <c r="K35" s="42" t="s">
        <v>523</v>
      </c>
      <c r="L35" s="42" t="s">
        <v>524</v>
      </c>
      <c r="M35" s="42" t="s">
        <v>575</v>
      </c>
      <c r="N35" s="42"/>
    </row>
    <row r="36" spans="1:14" s="34" customFormat="1" ht="27" customHeight="1" x14ac:dyDescent="0.15">
      <c r="A36" s="42">
        <v>2026</v>
      </c>
      <c r="B36" s="42">
        <v>6</v>
      </c>
      <c r="C36" s="42" t="s">
        <v>72</v>
      </c>
      <c r="D36" s="42" t="s">
        <v>67</v>
      </c>
      <c r="E36" s="42" t="s">
        <v>73</v>
      </c>
      <c r="F36" s="80">
        <v>407000000</v>
      </c>
      <c r="G36" s="80">
        <v>236800000</v>
      </c>
      <c r="H36" s="80">
        <v>88800000</v>
      </c>
      <c r="I36" s="80">
        <f t="shared" ref="I36:J40" si="0">SUM(F36:H36)</f>
        <v>732600000</v>
      </c>
      <c r="J36" s="80">
        <f t="shared" si="0"/>
        <v>1058200000</v>
      </c>
      <c r="K36" s="42" t="s">
        <v>74</v>
      </c>
      <c r="L36" s="42" t="s">
        <v>75</v>
      </c>
      <c r="M36" s="42" t="s">
        <v>76</v>
      </c>
      <c r="N36" s="42"/>
    </row>
    <row r="37" spans="1:14" s="34" customFormat="1" ht="27" customHeight="1" x14ac:dyDescent="0.15">
      <c r="A37" s="42">
        <v>2026</v>
      </c>
      <c r="B37" s="42">
        <v>6</v>
      </c>
      <c r="C37" s="42" t="s">
        <v>77</v>
      </c>
      <c r="D37" s="42" t="s">
        <v>67</v>
      </c>
      <c r="E37" s="42" t="s">
        <v>78</v>
      </c>
      <c r="F37" s="80">
        <v>112750000</v>
      </c>
      <c r="G37" s="80">
        <v>65600000</v>
      </c>
      <c r="H37" s="80">
        <v>24600000</v>
      </c>
      <c r="I37" s="80">
        <f t="shared" si="0"/>
        <v>202950000</v>
      </c>
      <c r="J37" s="80">
        <f t="shared" si="0"/>
        <v>293150000</v>
      </c>
      <c r="K37" s="42" t="s">
        <v>74</v>
      </c>
      <c r="L37" s="42" t="s">
        <v>75</v>
      </c>
      <c r="M37" s="42" t="s">
        <v>76</v>
      </c>
      <c r="N37" s="42"/>
    </row>
    <row r="38" spans="1:14" s="34" customFormat="1" ht="27" customHeight="1" x14ac:dyDescent="0.15">
      <c r="A38" s="42">
        <v>2026</v>
      </c>
      <c r="B38" s="42">
        <v>6</v>
      </c>
      <c r="C38" s="44" t="s">
        <v>79</v>
      </c>
      <c r="D38" s="42" t="s">
        <v>67</v>
      </c>
      <c r="E38" s="44" t="s">
        <v>80</v>
      </c>
      <c r="F38" s="80">
        <v>235400000</v>
      </c>
      <c r="G38" s="80">
        <v>136960000</v>
      </c>
      <c r="H38" s="80">
        <v>51360000</v>
      </c>
      <c r="I38" s="80">
        <f t="shared" si="0"/>
        <v>423720000</v>
      </c>
      <c r="J38" s="80">
        <f t="shared" si="0"/>
        <v>612040000</v>
      </c>
      <c r="K38" s="44" t="s">
        <v>74</v>
      </c>
      <c r="L38" s="44" t="s">
        <v>81</v>
      </c>
      <c r="M38" s="44" t="s">
        <v>82</v>
      </c>
      <c r="N38" s="42"/>
    </row>
    <row r="39" spans="1:14" s="34" customFormat="1" ht="24" customHeight="1" x14ac:dyDescent="0.15">
      <c r="A39" s="42">
        <v>2026</v>
      </c>
      <c r="B39" s="42">
        <v>6</v>
      </c>
      <c r="C39" s="42" t="s">
        <v>83</v>
      </c>
      <c r="D39" s="42" t="s">
        <v>67</v>
      </c>
      <c r="E39" s="42" t="s">
        <v>84</v>
      </c>
      <c r="F39" s="80">
        <v>171600000</v>
      </c>
      <c r="G39" s="80">
        <v>99840000</v>
      </c>
      <c r="H39" s="80">
        <v>37440000</v>
      </c>
      <c r="I39" s="80">
        <f t="shared" si="0"/>
        <v>308880000</v>
      </c>
      <c r="J39" s="80">
        <f t="shared" si="0"/>
        <v>446160000</v>
      </c>
      <c r="K39" s="42" t="s">
        <v>74</v>
      </c>
      <c r="L39" s="42" t="s">
        <v>81</v>
      </c>
      <c r="M39" s="44" t="s">
        <v>82</v>
      </c>
      <c r="N39" s="44"/>
    </row>
    <row r="40" spans="1:14" s="34" customFormat="1" ht="24" customHeight="1" x14ac:dyDescent="0.15">
      <c r="A40" s="42">
        <v>2026</v>
      </c>
      <c r="B40" s="42">
        <v>6</v>
      </c>
      <c r="C40" s="42" t="s">
        <v>85</v>
      </c>
      <c r="D40" s="42" t="s">
        <v>67</v>
      </c>
      <c r="E40" s="42" t="s">
        <v>86</v>
      </c>
      <c r="F40" s="80">
        <v>880000000</v>
      </c>
      <c r="G40" s="80">
        <v>512000000</v>
      </c>
      <c r="H40" s="80">
        <v>192000000</v>
      </c>
      <c r="I40" s="80">
        <f t="shared" si="0"/>
        <v>1584000000</v>
      </c>
      <c r="J40" s="80">
        <f t="shared" si="0"/>
        <v>2288000000</v>
      </c>
      <c r="K40" s="42" t="s">
        <v>74</v>
      </c>
      <c r="L40" s="42" t="s">
        <v>87</v>
      </c>
      <c r="M40" s="42" t="s">
        <v>88</v>
      </c>
      <c r="N40" s="42"/>
    </row>
    <row r="41" spans="1:14" s="34" customFormat="1" ht="24" customHeight="1" x14ac:dyDescent="0.15">
      <c r="A41" s="42">
        <v>2026</v>
      </c>
      <c r="B41" s="42">
        <v>6</v>
      </c>
      <c r="C41" s="42" t="s">
        <v>312</v>
      </c>
      <c r="D41" s="42" t="s">
        <v>175</v>
      </c>
      <c r="E41" s="42" t="s">
        <v>313</v>
      </c>
      <c r="F41" s="80">
        <v>14037386000</v>
      </c>
      <c r="G41" s="80">
        <v>2750869000</v>
      </c>
      <c r="H41" s="80"/>
      <c r="I41" s="80">
        <f>SUM(F41:H41)</f>
        <v>16788255000</v>
      </c>
      <c r="J41" s="80">
        <f>+F41</f>
        <v>14037386000</v>
      </c>
      <c r="K41" s="42" t="s">
        <v>314</v>
      </c>
      <c r="L41" s="42" t="s">
        <v>315</v>
      </c>
      <c r="M41" s="42" t="s">
        <v>576</v>
      </c>
      <c r="N41" s="42" t="s">
        <v>316</v>
      </c>
    </row>
    <row r="42" spans="1:14" s="34" customFormat="1" ht="24" customHeight="1" x14ac:dyDescent="0.15">
      <c r="A42" s="42">
        <v>2026</v>
      </c>
      <c r="B42" s="42">
        <v>6</v>
      </c>
      <c r="C42" s="42" t="s">
        <v>317</v>
      </c>
      <c r="D42" s="42" t="s">
        <v>175</v>
      </c>
      <c r="E42" s="42" t="s">
        <v>318</v>
      </c>
      <c r="F42" s="80">
        <v>12616300000</v>
      </c>
      <c r="G42" s="80">
        <v>4617610000</v>
      </c>
      <c r="H42" s="80"/>
      <c r="I42" s="80">
        <f>SUM(F42:H42)</f>
        <v>17233910000</v>
      </c>
      <c r="J42" s="80">
        <f>+F42</f>
        <v>12616300000</v>
      </c>
      <c r="K42" s="42" t="s">
        <v>314</v>
      </c>
      <c r="L42" s="42" t="s">
        <v>315</v>
      </c>
      <c r="M42" s="42" t="s">
        <v>576</v>
      </c>
      <c r="N42" s="42" t="s">
        <v>316</v>
      </c>
    </row>
    <row r="43" spans="1:14" s="34" customFormat="1" ht="24" customHeight="1" x14ac:dyDescent="0.15">
      <c r="A43" s="42">
        <v>2026</v>
      </c>
      <c r="B43" s="42">
        <v>6</v>
      </c>
      <c r="C43" s="42" t="s">
        <v>403</v>
      </c>
      <c r="D43" s="42" t="s">
        <v>44</v>
      </c>
      <c r="E43" s="42" t="s">
        <v>404</v>
      </c>
      <c r="F43" s="80">
        <v>100000000</v>
      </c>
      <c r="G43" s="80">
        <v>100000000</v>
      </c>
      <c r="H43" s="80"/>
      <c r="I43" s="80"/>
      <c r="J43" s="80"/>
      <c r="K43" s="42" t="s">
        <v>405</v>
      </c>
      <c r="L43" s="42" t="s">
        <v>406</v>
      </c>
      <c r="M43" s="42" t="s">
        <v>407</v>
      </c>
      <c r="N43" s="42"/>
    </row>
    <row r="44" spans="1:14" s="34" customFormat="1" ht="24" customHeight="1" x14ac:dyDescent="0.15">
      <c r="A44" s="42">
        <v>2026</v>
      </c>
      <c r="B44" s="42">
        <v>6</v>
      </c>
      <c r="C44" s="42" t="s">
        <v>408</v>
      </c>
      <c r="D44" s="42" t="s">
        <v>44</v>
      </c>
      <c r="E44" s="42" t="s">
        <v>409</v>
      </c>
      <c r="F44" s="80">
        <v>80000000</v>
      </c>
      <c r="G44" s="80">
        <v>20000000</v>
      </c>
      <c r="H44" s="80"/>
      <c r="I44" s="80"/>
      <c r="J44" s="80"/>
      <c r="K44" s="42" t="s">
        <v>405</v>
      </c>
      <c r="L44" s="42" t="s">
        <v>410</v>
      </c>
      <c r="M44" s="42" t="s">
        <v>411</v>
      </c>
      <c r="N44" s="42"/>
    </row>
    <row r="45" spans="1:14" s="34" customFormat="1" ht="24" customHeight="1" x14ac:dyDescent="0.15">
      <c r="A45" s="42">
        <v>2026</v>
      </c>
      <c r="B45" s="42">
        <v>6</v>
      </c>
      <c r="C45" s="42" t="s">
        <v>412</v>
      </c>
      <c r="D45" s="42" t="s">
        <v>413</v>
      </c>
      <c r="E45" s="47" t="s">
        <v>414</v>
      </c>
      <c r="F45" s="80">
        <v>200000000</v>
      </c>
      <c r="G45" s="80">
        <v>150000000</v>
      </c>
      <c r="H45" s="80"/>
      <c r="I45" s="80"/>
      <c r="J45" s="80"/>
      <c r="K45" s="42" t="s">
        <v>405</v>
      </c>
      <c r="L45" s="42" t="s">
        <v>415</v>
      </c>
      <c r="M45" s="42" t="s">
        <v>416</v>
      </c>
      <c r="N45" s="44"/>
    </row>
    <row r="46" spans="1:14" s="34" customFormat="1" ht="24" customHeight="1" x14ac:dyDescent="0.15">
      <c r="A46" s="42">
        <v>2026</v>
      </c>
      <c r="B46" s="42">
        <v>6</v>
      </c>
      <c r="C46" s="42" t="s">
        <v>530</v>
      </c>
      <c r="D46" s="42" t="s">
        <v>67</v>
      </c>
      <c r="E46" s="42" t="s">
        <v>531</v>
      </c>
      <c r="F46" s="80">
        <v>1700000000</v>
      </c>
      <c r="G46" s="80">
        <v>650000000</v>
      </c>
      <c r="H46" s="80">
        <v>0</v>
      </c>
      <c r="I46" s="80">
        <v>2350000000</v>
      </c>
      <c r="J46" s="80">
        <v>1700000000</v>
      </c>
      <c r="K46" s="42" t="s">
        <v>532</v>
      </c>
      <c r="L46" s="42" t="s">
        <v>533</v>
      </c>
      <c r="M46" s="42" t="s">
        <v>534</v>
      </c>
      <c r="N46" s="42"/>
    </row>
    <row r="47" spans="1:14" s="34" customFormat="1" ht="24" customHeight="1" x14ac:dyDescent="0.15">
      <c r="A47" s="16"/>
      <c r="B47" s="16"/>
      <c r="C47" s="16"/>
      <c r="D47" s="16"/>
      <c r="E47" s="16"/>
      <c r="K47" s="16"/>
      <c r="L47" s="16"/>
      <c r="M47" s="16"/>
      <c r="N47" s="3"/>
    </row>
    <row r="48" spans="1:14" s="34" customFormat="1" ht="24" customHeight="1" x14ac:dyDescent="0.15">
      <c r="A48" s="16"/>
      <c r="B48" s="16"/>
      <c r="C48" s="16"/>
      <c r="D48" s="16"/>
      <c r="E48" s="16"/>
      <c r="K48" s="16"/>
      <c r="L48" s="16"/>
      <c r="M48" s="16"/>
      <c r="N48" s="3"/>
    </row>
    <row r="49" spans="1:14" s="34" customFormat="1" ht="24" customHeight="1" x14ac:dyDescent="0.15">
      <c r="A49" s="16"/>
      <c r="B49" s="16"/>
      <c r="C49" s="16"/>
      <c r="D49" s="16"/>
      <c r="E49" s="16"/>
      <c r="K49" s="16"/>
      <c r="L49" s="16"/>
      <c r="M49" s="16"/>
      <c r="N49" s="3"/>
    </row>
    <row r="50" spans="1:14" s="34" customFormat="1" ht="24" customHeight="1" x14ac:dyDescent="0.15">
      <c r="A50" s="16"/>
      <c r="B50" s="16"/>
      <c r="C50" s="16"/>
      <c r="D50" s="16"/>
      <c r="E50" s="16"/>
      <c r="K50" s="16"/>
      <c r="L50" s="16"/>
      <c r="M50" s="16"/>
      <c r="N50" s="3"/>
    </row>
    <row r="51" spans="1:14" s="34" customFormat="1" ht="24" customHeight="1" x14ac:dyDescent="0.15">
      <c r="A51" s="16"/>
      <c r="B51" s="16"/>
      <c r="C51" s="16"/>
      <c r="D51" s="16"/>
      <c r="E51" s="16"/>
      <c r="K51" s="16"/>
      <c r="L51" s="16"/>
      <c r="M51" s="16"/>
      <c r="N51" s="3"/>
    </row>
    <row r="52" spans="1:14" s="34" customFormat="1" ht="24" customHeight="1" x14ac:dyDescent="0.15">
      <c r="A52" s="16"/>
      <c r="B52" s="16"/>
      <c r="C52" s="16"/>
      <c r="D52" s="16"/>
      <c r="E52" s="16"/>
      <c r="K52" s="16"/>
      <c r="L52" s="16"/>
      <c r="M52" s="16"/>
      <c r="N52" s="3"/>
    </row>
    <row r="53" spans="1:14" s="34" customFormat="1" ht="24" customHeight="1" x14ac:dyDescent="0.15">
      <c r="A53" s="16"/>
      <c r="B53" s="16"/>
      <c r="C53" s="16"/>
      <c r="D53" s="16"/>
      <c r="E53" s="16"/>
      <c r="K53" s="16"/>
      <c r="L53" s="16"/>
      <c r="M53" s="16"/>
      <c r="N53" s="3"/>
    </row>
    <row r="54" spans="1:14" s="34" customFormat="1" ht="24" customHeight="1" x14ac:dyDescent="0.15">
      <c r="A54" s="16"/>
      <c r="B54" s="16"/>
      <c r="C54" s="16"/>
      <c r="D54" s="16"/>
      <c r="E54" s="16"/>
      <c r="K54" s="16"/>
      <c r="L54" s="16"/>
      <c r="M54" s="16"/>
      <c r="N54" s="3"/>
    </row>
  </sheetData>
  <phoneticPr fontId="3" type="noConversion"/>
  <dataValidations count="7">
    <dataValidation type="list" allowBlank="1" showInputMessage="1" showErrorMessage="1" sqref="WBX22:WBX23 WLT19 WBX19 VSB19 VIF19 UYJ19 UON19 UER19 TUV19 TKZ19 TBD19 SRH19 SHL19 RXP19 RNT19 RDX19 QUB19 QKF19 QAJ19 PQN19 PGR19 OWV19 OMZ19 ODD19 NTH19 NJL19 MZP19 MPT19 MFX19 LWB19 LMF19 LCJ19 KSN19 KIR19 JYV19 JOZ19 JFD19 IVH19 ILL19 IBP19 HRT19 HHX19 GYB19 GOF19 GEJ19 FUN19 FKR19 FAV19 EQZ19 EHD19 DXH19 DNL19 DDP19 CTT19 CJX19 CAB19 BQF19 BGJ19 AWN19 AMR19 ACV19 SZ19 JD19 WVP19 WVP30 WLT30 WBX30 VSB30 VIF30 UYJ30 UON30 UER30 TUV30 TKZ30 TBD30 SRH30 SHL30 RXP30 RNT30 RDX30 QUB30 QKF30 QAJ30 PQN30 PGR30 OWV30 OMZ30 ODD30 NTH30 NJL30 MZP30 MPT30 MFX30 LWB30 LMF30 LCJ30 KSN30 KIR30 JYV30 JOZ30 JFD30 IVH30 ILL30 IBP30 HRT30 HHX30 GYB30 GOF30 GEJ30 FUN30 FKR30 FAV30 EQZ30 EHD30 DXH30 DNL30 DDP30 CTT30 CJX30 CAB30 BQF30 BGJ30 AWN30 AMR30 ACV30 SZ30 JD30 WVP17 WVP5:WVP7 WLT5:WLT7 WBX5:WBX7 VSB5:VSB7 VIF5:VIF7 UYJ5:UYJ7 UON5:UON7 UER5:UER7 TUV5:TUV7 TKZ5:TKZ7 TBD5:TBD7 SRH5:SRH7 SHL5:SHL7 RXP5:RXP7 RNT5:RNT7 RDX5:RDX7 QUB5:QUB7 QKF5:QKF7 QAJ5:QAJ7 PQN5:PQN7 PGR5:PGR7 OWV5:OWV7 OMZ5:OMZ7 ODD5:ODD7 NTH5:NTH7 NJL5:NJL7 MZP5:MZP7 MPT5:MPT7 MFX5:MFX7 LWB5:LWB7 LMF5:LMF7 LCJ5:LCJ7 KSN5:KSN7 KIR5:KIR7 JYV5:JYV7 JOZ5:JOZ7 JFD5:JFD7 IVH5:IVH7 ILL5:ILL7 IBP5:IBP7 HRT5:HRT7 HHX5:HHX7 GYB5:GYB7 GOF5:GOF7 GEJ5:GEJ7 FUN5:FUN7 FKR5:FKR7 FAV5:FAV7 EQZ5:EQZ7 EHD5:EHD7 DXH5:DXH7 DNL5:DNL7 DDP5:DDP7 CTT5:CTT7 CJX5:CJX7 CAB5:CAB7 BQF5:BQF7 BGJ5:BGJ7 AWN5:AWN7 AMR5:AMR7 ACV5:ACV7 SZ5:SZ7 JD5:JD7 WLT22:WLT23 WVP13 JD13 SZ13 ACV13 AMR13 AWN13 BGJ13 BQF13 CAB13 CJX13 CTT13 DDP13 DNL13 DXH13 EHD13 EQZ13 FAV13 FKR13 FUN13 GEJ13 GOF13 GYB13 HHX13 HRT13 IBP13 ILL13 IVH13 JFD13 JOZ13 JYV13 KIR13 KSN13 LCJ13 LMF13 LWB13 MFX13 MPT13 MZP13 NJL13 NTH13 ODD13 OMZ13 OWV13 PGR13 PQN13 QAJ13 QKF13 QUB13 RDX13 RNT13 RXP13 SHL13 SRH13 TBD13 TKZ13 TUV13 UER13 UON13 UYJ13 VIF13 VSB13 WBX13 WLT13 JD17 SZ17 ACV17 AMR17 AWN17 BGJ17 BQF17 CAB17 CJX17 CTT17 DDP17 DNL17 DXH17 EHD17 EQZ17 FAV17 FKR17 FUN17 GEJ17 GOF17 GYB17 HHX17 HRT17 IBP17 ILL17 IVH17 JFD17 JOZ17 JYV17 KIR17 KSN17 LCJ17 LMF17 LWB17 MFX17 MPT17 MZP17 NJL17 NTH17 ODD17 OMZ17 OWV17 PGR17 PQN17 QAJ17 QKF17 QUB17 RDX17 RNT17 RXP17 SHL17 SRH17 TBD17 TKZ17 TUV17 UER17 UON17 UYJ17 VIF17 VSB17 WBX17 WLT17 WVP22:WVP23 JD22:JD23 SZ22:SZ23 ACV22:ACV23 AMR22:AMR23 AWN22:AWN23 BGJ22:BGJ23 BQF22:BQF23 CAB22:CAB23 CJX22:CJX23 CTT22:CTT23 DDP22:DDP23 DNL22:DNL23 DXH22:DXH23 EHD22:EHD23 EQZ22:EQZ23 FAV22:FAV23 FKR22:FKR23 FUN22:FUN23 GEJ22:GEJ23 GOF22:GOF23 GYB22:GYB23 HHX22:HHX23 HRT22:HRT23 IBP22:IBP23 ILL22:ILL23 IVH22:IVH23 JFD22:JFD23 JOZ22:JOZ23 JYV22:JYV23 KIR22:KIR23 KSN22:KSN23 LCJ22:LCJ23 LMF22:LMF23 LWB22:LWB23 MFX22:MFX23 MPT22:MPT23 MZP22:MZP23 NJL22:NJL23 NTH22:NTH23 ODD22:ODD23 OMZ22:OMZ23 OWV22:OWV23 PGR22:PGR23 PQN22:PQN23 QAJ22:QAJ23 QKF22:QKF23 QUB22:QUB23 RDX22:RDX23 RNT22:RNT23 RXP22:RXP23 SHL22:SHL23 SRH22:SRH23 TBD22:TBD23 TKZ22:TKZ23 TUV22:TUV23 UER22:UER23 UON22:UON23 UYJ22:UYJ23 VIF22:VIF23 VSB22:VSB23 WBX2:WBX3 VSB2:VSB3 VIF2:VIF3 UYJ2:UYJ3 UON2:UON3 UER2:UER3 TUV2:TUV3 TKZ2:TKZ3 TBD2:TBD3 SRH2:SRH3 SHL2:SHL3 RXP2:RXP3 RNT2:RNT3 RDX2:RDX3 QUB2:QUB3 QKF2:QKF3 QAJ2:QAJ3 PQN2:PQN3 PGR2:PGR3 OWV2:OWV3 OMZ2:OMZ3 ODD2:ODD3 NTH2:NTH3 NJL2:NJL3 MZP2:MZP3 MPT2:MPT3 MFX2:MFX3 LWB2:LWB3 LMF2:LMF3 LCJ2:LCJ3 KSN2:KSN3 KIR2:KIR3 JYV2:JYV3 JOZ2:JOZ3 JFD2:JFD3 IVH2:IVH3 ILL2:ILL3 IBP2:IBP3 HRT2:HRT3 HHX2:HHX3 GYB2:GYB3 GOF2:GOF3 GEJ2:GEJ3 FUN2:FUN3 FKR2:FKR3 FAV2:FAV3 EQZ2:EQZ3 EHD2:EHD3 DXH2:DXH3 DNL2:DNL3 DDP2:DDP3 CTT2:CTT3 CJX2:CJX3 CAB2:CAB3 BQF2:BQF3 BGJ2:BGJ3 AWN2:AWN3 AMR2:AMR3 ACV2:ACV3 SZ2:SZ3 JD2:JD3 WVP2:WVP3 WLT2:WLT3" xr:uid="{00000000-0002-0000-0100-000000000000}">
      <formula1>"비협정,협정"</formula1>
    </dataValidation>
    <dataValidation type="textLength" operator="lessThanOrEqual" allowBlank="1" showInputMessage="1" showErrorMessage="1" sqref="UEO19 TUS19 TKW19 TBA19 SRE19 SHI19 RXM19 RNQ19 RDU19 QTY19 QKC19 QAG19 PQK19 PGO19 OWS19 OMW19 ODA19 NTE19 NJI19 MZM19 MPQ19 MFU19 LVY19 LMC19 LCG19 KSK19 KIO19 JYS19 JOW19 JFA19 IVE19 ILI19 IBM19 HRQ19 HHU19 GXY19 GOC19 GEG19 FUK19 FKO19 FAS19 EQW19 EHA19 DXE19 DNI19 DDM19 CTQ19 CJU19 BZY19 BQC19 BGG19 AWK19 AMO19 ACS19 SW19 JA19 WVM22:WVM23 WVM19 WVM30 WLQ30 WBU30 VRY30 VIC30 UYG30 UOK30 UEO30 TUS30 TKW30 TBA30 SRE30 SHI30 RXM30 RNQ30 RDU30 QTY30 QKC30 QAG30 PQK30 PGO30 OWS30 OMW30 ODA30 NTE30 NJI30 MZM30 MPQ30 MFU30 LVY30 LMC30 LCG30 KSK30 KIO30 JYS30 JOW30 JFA30 IVE30 ILI30 IBM30 HRQ30 HHU30 GXY30 GOC30 GEG30 FUK30 FKO30 FAS30 EQW30 EHA30 DXE30 DNI30 DDM30 CTQ30 CJU30 BZY30 BQC30 BGG30 AWK30 AMO30 ACS30 SW30 JA30 WLQ19 WVM17 WBU19 WVM5:WVM7 WLQ5:WLQ7 WBU5:WBU7 VRY5:VRY7 VIC5:VIC7 UYG5:UYG7 UOK5:UOK7 UEO5:UEO7 TUS5:TUS7 TKW5:TKW7 TBA5:TBA7 SRE5:SRE7 SHI5:SHI7 RXM5:RXM7 RNQ5:RNQ7 RDU5:RDU7 QTY5:QTY7 QKC5:QKC7 QAG5:QAG7 PQK5:PQK7 PGO5:PGO7 OWS5:OWS7 OMW5:OMW7 ODA5:ODA7 NTE5:NTE7 NJI5:NJI7 MZM5:MZM7 MPQ5:MPQ7 MFU5:MFU7 LVY5:LVY7 LMC5:LMC7 LCG5:LCG7 KSK5:KSK7 KIO5:KIO7 JYS5:JYS7 JOW5:JOW7 JFA5:JFA7 IVE5:IVE7 ILI5:ILI7 IBM5:IBM7 HRQ5:HRQ7 HHU5:HHU7 GXY5:GXY7 GOC5:GOC7 GEG5:GEG7 FUK5:FUK7 FKO5:FKO7 FAS5:FAS7 EQW5:EQW7 EHA5:EHA7 DXE5:DXE7 DNI5:DNI7 DDM5:DDM7 CTQ5:CTQ7 CJU5:CJU7 BZY5:BZY7 BQC5:BQC7 BGG5:BGG7 AWK5:AWK7 AMO5:AMO7 ACS5:ACS7 SW5:SW7 JA5:JA7 VRY19 VIC19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UYG19 JA17 SW17 ACS17 AMO17 AWK17 BGG17 BQC17 BZY17 CJU17 CTQ17 DDM17 DNI17 DXE17 EHA17 EQW17 FAS17 FKO17 FUK17 GEG17 GOC17 GXY17 HHU17 HRQ17 IBM17 ILI17 IVE17 JFA17 JOW17 JYS17 KIO17 KSK17 LCG17 LMC17 LVY17 MFU17 MPQ17 MZM17 NJI17 NTE17 ODA17 OMW17 OWS17 PGO17 PQK17 QAG17 QKC17 QTY17 RDU17 RNQ17 RXM17 SHI17 SRE17 TBA17 TKW17 TUS17 UEO17 UOK17 UYG17 VIC17 VRY17 WBU17 WLQ17 UOK19 JA22:JA23 SW22:SW23 ACS22:ACS23 AMO22:AMO23 AWK22:AWK23 BGG22:BGG23 BQC22:BQC23 BZY22:BZY23 CJU22:CJU23 CTQ22:CTQ23 DDM22:DDM23 DNI22:DNI23 DXE22:DXE23 EHA22:EHA23 EQW22:EQW23 FAS22:FAS23 FKO22:FKO23 FUK22:FUK23 GEG22:GEG23 GOC22:GOC23 GXY22:GXY23 HHU22:HHU23 HRQ22:HRQ23 IBM22:IBM23 ILI22:ILI23 IVE22:IVE23 JFA22:JFA23 JOW22:JOW23 JYS22:JYS23 KIO22:KIO23 KSK22:KSK23 LCG22:LCG23 LMC22:LMC23 LVY22:LVY23 MFU22:MFU23 MPQ22:MPQ23 MZM22:MZM23 NJI22:NJI23 NTE22:NTE23 ODA22:ODA23 OMW22:OMW23 OWS22:OWS23 PGO22:PGO23 PQK22:PQK23 QAG22:QAG23 QKC22:QKC23 QTY22:QTY23 RDU22:RDU23 RNQ22:RNQ23 RXM22:RXM23 SHI22:SHI23 SRE22:SRE23 TBA22:TBA23 TKW22:TKW23 TUS22:TUS23 UEO22:UEO23 UOK22:UOK23 UYG22:UYG23 VIC22:VIC23 VRY22:VRY23 WBU22:WBU23 WLQ22:WLQ23 WBU2:WBU3 VRY2:VRY3 VIC2:VIC3 UYG2:UYG3 UOK2:UOK3 UEO2:UEO3 TUS2:TUS3 TKW2:TKW3 TBA2:TBA3 SRE2:SRE3 SHI2:SHI3 RXM2:RXM3 RNQ2:RNQ3 RDU2:RDU3 QTY2:QTY3 QKC2:QKC3 QAG2:QAG3 PQK2:PQK3 PGO2:PGO3 OWS2:OWS3 OMW2:OMW3 ODA2:ODA3 NTE2:NTE3 NJI2:NJI3 MZM2:MZM3 MPQ2:MPQ3 MFU2:MFU3 LVY2:LVY3 LMC2:LMC3 LCG2:LCG3 KSK2:KSK3 KIO2:KIO3 JYS2:JYS3 JOW2:JOW3 JFA2:JFA3 IVE2:IVE3 ILI2:ILI3 IBM2:IBM3 HRQ2:HRQ3 HHU2:HHU3 GXY2:GXY3 GOC2:GOC3 GEG2:GEG3 FUK2:FUK3 FKO2:FKO3 FAS2:FAS3 EQW2:EQW3 EHA2:EHA3 DXE2:DXE3 DNI2:DNI3 DDM2:DDM3 CTQ2:CTQ3 CJU2:CJU3 BZY2:BZY3 BQC2:BQC3 BGG2:BGG3 AWK2:AWK3 AMO2:AMO3 ACS2:ACS3 SW2:SW3 JA2:JA3 WVM2:WVM3 WLQ2:WLQ3 K2 K5:K15 K21:K35 K39:K46" xr:uid="{00000000-0002-0000-0100-000001000000}">
      <formula1>5</formula1>
    </dataValidation>
    <dataValidation type="list" showInputMessage="1" showErrorMessage="1" sqref="WVC17 WLG19 WBK19 VRO19 VHS19 UXW19 UOA19 UEE19 TUI19 TKM19 TAQ19 SQU19 SGY19 RXC19 RNG19 RDK19 QTO19 QJS19 PZW19 PQA19 PGE19 OWI19 OMM19 OCQ19 NSU19 NIY19 MZC19 MPG19 MFK19 LVO19 LLS19 LBW19 KSA19 KIE19 JYI19 JOM19 JEQ19 IUU19 IKY19 IBC19 HRG19 HHK19 GXO19 GNS19 GDW19 FUA19 FKE19 FAI19 EQM19 EGQ19 DWU19 DMY19 DDC19 CTG19 CJK19 BZO19 BPS19 BFW19 AWA19 AME19 ACI19 SM19 IQ19 WVC19 WVC30 WLG30 WBK30 VRO30 VHS30 UXW30 UOA30 UEE30 TUI30 TKM30 TAQ30 SQU30 SGY30 RXC30 RNG30 RDK30 QTO30 QJS30 PZW30 PQA30 PGE30 OWI30 OMM30 OCQ30 NSU30 NIY30 MZC30 MPG30 MFK30 LVO30 LLS30 LBW30 KSA30 KIE30 JYI30 JOM30 JEQ30 IUU30 IKY30 IBC30 HRG30 HHK30 GXO30 GNS30 GDW30 FUA30 FKE30 FAI30 EQM30 EGQ30 DWU30 DMY30 DDC30 CTG30 CJK30 BZO30 BPS30 BFW30 AWA30 AME30 ACI30 SM30 IQ30 WVC5:WVC7 WLG5:WLG7 WBK5:WBK7 VRO5:VRO7 VHS5:VHS7 UXW5:UXW7 UOA5:UOA7 UEE5:UEE7 TUI5:TUI7 TKM5:TKM7 TAQ5:TAQ7 SQU5:SQU7 SGY5:SGY7 RXC5:RXC7 RNG5:RNG7 RDK5:RDK7 QTO5:QTO7 QJS5:QJS7 PZW5:PZW7 PQA5:PQA7 PGE5:PGE7 OWI5:OWI7 OMM5:OMM7 OCQ5:OCQ7 NSU5:NSU7 NIY5:NIY7 MZC5:MZC7 MPG5:MPG7 MFK5:MFK7 LVO5:LVO7 LLS5:LLS7 LBW5:LBW7 KSA5:KSA7 KIE5:KIE7 JYI5:JYI7 JOM5:JOM7 JEQ5:JEQ7 IUU5:IUU7 IKY5:IKY7 IBC5:IBC7 HRG5:HRG7 HHK5:HHK7 GXO5:GXO7 GNS5:GNS7 GDW5:GDW7 FUA5:FUA7 FKE5:FKE7 FAI5:FAI7 EQM5:EQM7 EGQ5:EGQ7 DWU5:DWU7 DMY5:DMY7 DDC5:DDC7 CTG5:CTG7 CJK5:CJK7 BZO5:BZO7 BPS5:BPS7 BFW5:BFW7 AWA5:AWA7 AME5:AME7 ACI5:ACI7 SM5:SM7 IQ5:IQ7 WVC13 IQ13 SM13 ACI13 AME13 AWA13 BFW13 BPS13 BZO13 CJK13 CTG13 DDC13 DMY13 DWU13 EGQ13 EQM13 FAI13 FKE13 FUA13 GDW13 GNS13 GXO13 HHK13 HRG13 IBC13 IKY13 IUU13 JEQ13 JOM13 JYI13 KIE13 KSA13 LBW13 LLS13 LVO13 MFK13 MPG13 MZC13 NIY13 NSU13 OCQ13 OMM13 OWI13 PGE13 PQA13 PZW13 QJS13 QTO13 RDK13 RNG13 RXC13 SGY13 SQU13 TAQ13 TKM13 TUI13 UEE13 UOA13 UXW13 VHS13 VRO13 WBK13 WLG13 IQ17 SM17 ACI17 AME17 AWA17 BFW17 BPS17 BZO17 CJK17 CTG17 DDC17 DMY17 DWU17 EGQ17 EQM17 FAI17 FKE17 FUA17 GDW17 GNS17 GXO17 HHK17 HRG17 IBC17 IKY17 IUU17 JEQ17 JOM17 JYI17 KIE17 KSA17 LBW17 LLS17 LVO17 MFK17 MPG17 MZC17 NIY17 NSU17 OCQ17 OMM17 OWI17 PGE17 PQA17 PZW17 QJS17 QTO17 RDK17 RNG17 RXC17 SGY17 SQU17 TAQ17 TKM17 TUI17 UEE17 UOA17 UXW17 VHS17 VRO17 WBK17 WLG17 WVC22:WVC23 IQ22:IQ23 SM22:SM23 ACI22:ACI23 AME22:AME23 AWA22:AWA23 BFW22:BFW23 BPS22:BPS23 BZO22:BZO23 CJK22:CJK23 CTG22:CTG23 DDC22:DDC23 DMY22:DMY23 DWU22:DWU23 EGQ22:EGQ23 EQM22:EQM23 FAI22:FAI23 FKE22:FKE23 FUA22:FUA23 GDW22:GDW23 GNS22:GNS23 GXO22:GXO23 HHK22:HHK23 HRG22:HRG23 IBC22:IBC23 IKY22:IKY23 IUU22:IUU23 JEQ22:JEQ23 JOM22:JOM23 JYI22:JYI23 KIE22:KIE23 KSA22:KSA23 LBW22:LBW23 LLS22:LLS23 LVO22:LVO23 MFK22:MFK23 MPG22:MPG23 MZC22:MZC23 NIY22:NIY23 NSU22:NSU23 OCQ22:OCQ23 OMM22:OMM23 OWI22:OWI23 PGE22:PGE23 PQA22:PQA23 PZW22:PZW23 QJS22:QJS23 QTO22:QTO23 RDK22:RDK23 RNG22:RNG23 RXC22:RXC23 SGY22:SGY23 SQU22:SQU23 TAQ22:TAQ23 TKM22:TKM23 TUI22:TUI23 UEE22:UEE23 UOA22:UOA23 UXW22:UXW23 VHS22:VHS23 VRO22:VRO23 WBK22:WBK23 WLG22:WLG23 WBK2:WBK3 VRO2:VRO3 VHS2:VHS3 UXW2:UXW3 UOA2:UOA3 UEE2:UEE3 TUI2:TUI3 TKM2:TKM3 TAQ2:TAQ3 SQU2:SQU3 SGY2:SGY3 RXC2:RXC3 RNG2:RNG3 RDK2:RDK3 QTO2:QTO3 QJS2:QJS3 PZW2:PZW3 PQA2:PQA3 PGE2:PGE3 OWI2:OWI3 OMM2:OMM3 OCQ2:OCQ3 NSU2:NSU3 NIY2:NIY3 MZC2:MZC3 MPG2:MPG3 MFK2:MFK3 LVO2:LVO3 LLS2:LLS3 LBW2:LBW3 KSA2:KSA3 KIE2:KIE3 JYI2:JYI3 JOM2:JOM3 JEQ2:JEQ3 IUU2:IUU3 IKY2:IKY3 IBC2:IBC3 HRG2:HRG3 HHK2:HHK3 GXO2:GXO3 GNS2:GNS3 GDW2:GDW3 FUA2:FUA3 FKE2:FKE3 FAI2:FAI3 EQM2:EQM3 EGQ2:EGQ3 DWU2:DWU3 DMY2:DMY3 DDC2:DDC3 CTG2:CTG3 CJK2:CJK3 BZO2:BZO3 BPS2:BPS3 BFW2:BFW3 AWA2:AWA3 AME2:AME3 ACI2:ACI3 SM2:SM3 IQ2:IQ3 WVC2:WVC3 WLG2:WLG3" xr:uid="{00000000-0002-0000-0100-000002000000}">
      <formula1>"서울특별시,부산광역시,대구광역시,인천광역시,광주광역시,대전광역시,울산광역시,세종특별자치시,경기도,강원도,충청북도,충청남도,전라북도,전라남도,경상북도,경상남도,제주특별자치도,국외소재"</formula1>
    </dataValidation>
    <dataValidation type="list" allowBlank="1" showInputMessage="1" showErrorMessage="1" sqref="WLE19 WBI19 VRM19 VHQ19 UXU19 UNY19 UEC19 TUG19 TKK19 TAO19 SQS19 SGW19 RXA19 RNE19 RDI19 QTM19 QJQ19 PZU19 PPY19 PGC19 OWG19 OMK19 OCO19 NSS19 NIW19 MZA19 MPE19 MFI19 LVM19 LLQ19 LBU19 KRY19 KIC19 JYG19 JOK19 JEO19 IUS19 IKW19 IBA19 HRE19 HHI19 GXM19 GNQ19 GDU19 FTY19 FKC19 FAG19 EQK19 EGO19 DWS19 DMW19 DDA19 CTE19 CJI19 BZM19 BPQ19 BFU19 AVY19 AMC19 ACG19 SK19 IO19 WVA19 WVA30 WLE30 WBI30 VRM30 VHQ30 UXU30 UNY30 UEC30 TUG30 TKK30 TAO30 SQS30 SGW30 RXA30 RNE30 RDI30 QTM30 QJQ30 PZU30 PPY30 PGC30 OWG30 OMK30 OCO30 NSS30 NIW30 MZA30 MPE30 MFI30 LVM30 LLQ30 LBU30 KRY30 KIC30 JYG30 JOK30 JEO30 IUS30 IKW30 IBA30 HRE30 HHI30 GXM30 GNQ30 GDU30 FTY30 FKC30 FAG30 EQK30 EGO30 DWS30 DMW30 DDA30 CTE30 CJI30 BZM30 BPQ30 BFU30 AVY30 AMC30 ACG30 SK30 IO30 WVA17 WVA5:WVA7 WLE5:WLE7 WBI5:WBI7 VRM5:VRM7 VHQ5:VHQ7 UXU5:UXU7 UNY5:UNY7 UEC5:UEC7 TUG5:TUG7 TKK5:TKK7 TAO5:TAO7 SQS5:SQS7 SGW5:SGW7 RXA5:RXA7 RNE5:RNE7 RDI5:RDI7 QTM5:QTM7 QJQ5:QJQ7 PZU5:PZU7 PPY5:PPY7 PGC5:PGC7 OWG5:OWG7 OMK5:OMK7 OCO5:OCO7 NSS5:NSS7 NIW5:NIW7 MZA5:MZA7 MPE5:MPE7 MFI5:MFI7 LVM5:LVM7 LLQ5:LLQ7 LBU5:LBU7 KRY5:KRY7 KIC5:KIC7 JYG5:JYG7 JOK5:JOK7 JEO5:JEO7 IUS5:IUS7 IKW5:IKW7 IBA5:IBA7 HRE5:HRE7 HHI5:HHI7 GXM5:GXM7 GNQ5:GNQ7 GDU5:GDU7 FTY5:FTY7 FKC5:FKC7 FAG5:FAG7 EQK5:EQK7 EGO5:EGO7 DWS5:DWS7 DMW5:DMW7 DDA5:DDA7 CTE5:CTE7 CJI5:CJI7 BZM5:BZM7 BPQ5:BPQ7 BFU5:BFU7 AVY5:AVY7 AMC5:AMC7 ACG5:ACG7 SK5:SK7 IO5:IO7 WVA13 IO13 SK13 ACG13 AMC13 AVY13 BFU13 BPQ13 BZM13 CJI13 CTE13 DDA13 DMW13 DWS13 EGO13 EQK13 FAG13 FKC13 FTY13 GDU13 GNQ13 GXM13 HHI13 HRE13 IBA13 IKW13 IUS13 JEO13 JOK13 JYG13 KIC13 KRY13 LBU13 LLQ13 LVM13 MFI13 MPE13 MZA13 NIW13 NSS13 OCO13 OMK13 OWG13 PGC13 PPY13 PZU13 QJQ13 QTM13 RDI13 RNE13 RXA13 SGW13 SQS13 TAO13 TKK13 TUG13 UEC13 UNY13 UXU13 VHQ13 VRM13 WBI13 WLE13 IO17 SK17 ACG17 AMC17 AVY17 BFU17 BPQ17 BZM17 CJI17 CTE17 DDA17 DMW17 DWS17 EGO17 EQK17 FAG17 FKC17 FTY17 GDU17 GNQ17 GXM17 HHI17 HRE17 IBA17 IKW17 IUS17 JEO17 JOK17 JYG17 KIC17 KRY17 LBU17 LLQ17 LVM17 MFI17 MPE17 MZA17 NIW17 NSS17 OCO17 OMK17 OWG17 PGC17 PPY17 PZU17 QJQ17 QTM17 RDI17 RNE17 RXA17 SGW17 SQS17 TAO17 TKK17 TUG17 UEC17 UNY17 UXU17 VHQ17 VRM17 WBI17 WLE17 WVA22:WVA23 IO22:IO23 SK22:SK23 ACG22:ACG23 AMC22:AMC23 AVY22:AVY23 BFU22:BFU23 BPQ22:BPQ23 BZM22:BZM23 CJI22:CJI23 CTE22:CTE23 DDA22:DDA23 DMW22:DMW23 DWS22:DWS23 EGO22:EGO23 EQK22:EQK23 FAG22:FAG23 FKC22:FKC23 FTY22:FTY23 GDU22:GDU23 GNQ22:GNQ23 GXM22:GXM23 HHI22:HHI23 HRE22:HRE23 IBA22:IBA23 IKW22:IKW23 IUS22:IUS23 JEO22:JEO23 JOK22:JOK23 JYG22:JYG23 KIC22:KIC23 KRY22:KRY23 LBU22:LBU23 LLQ22:LLQ23 LVM22:LVM23 MFI22:MFI23 MPE22:MPE23 MZA22:MZA23 NIW22:NIW23 NSS22:NSS23 OCO22:OCO23 OMK22:OMK23 OWG22:OWG23 PGC22:PGC23 PPY22:PPY23 PZU22:PZU23 QJQ22:QJQ23 QTM22:QTM23 RDI22:RDI23 RNE22:RNE23 RXA22:RXA23 SGW22:SGW23 SQS22:SQS23 TAO22:TAO23 TKK22:TKK23 TUG22:TUG23 UEC22:UEC23 UNY22:UNY23 UXU22:UXU23 VHQ22:VHQ23 VRM22:VRM23 WBI22:WBI23 WLE22:WLE23 IO2:IO3 WVA2:WVA3 WLE2:WLE3 WBI2:WBI3 VRM2:VRM3 VHQ2:VHQ3 UXU2:UXU3 UNY2:UNY3 UEC2:UEC3 TUG2:TUG3 TKK2:TKK3 TAO2:TAO3 SQS2:SQS3 SGW2:SGW3 RXA2:RXA3 RNE2:RNE3 RDI2:RDI3 QTM2:QTM3 QJQ2:QJQ3 PZU2:PZU3 PPY2:PPY3 PGC2:PGC3 OWG2:OWG3 OMK2:OMK3 OCO2:OCO3 NSS2:NSS3 NIW2:NIW3 MZA2:MZA3 MPE2:MPE3 MFI2:MFI3 LVM2:LVM3 LLQ2:LLQ3 LBU2:LBU3 KRY2:KRY3 KIC2:KIC3 JYG2:JYG3 JOK2:JOK3 JEO2:JEO3 IUS2:IUS3 IKW2:IKW3 IBA2:IBA3 HRE2:HRE3 HHI2:HHI3 GXM2:GXM3 GNQ2:GNQ3 GDU2:GDU3 FTY2:FTY3 FKC2:FKC3 FAG2:FAG3 EQK2:EQK3 EGO2:EGO3 DWS2:DWS3 DMW2:DMW3 DDA2:DDA3 CTE2:CTE3 CJI2:CJI3 BZM2:BZM3 BPQ2:BPQ3 BFU2:BFU3 AVY2:AVY3 AMC2:AMC3 ACG2:ACG3 SK2:SK3" xr:uid="{00000000-0002-0000-0100-000003000000}">
      <formula1>"자체조달,중앙조달"</formula1>
    </dataValidation>
    <dataValidation type="list" allowBlank="1" showInputMessage="1" showErrorMessage="1" sqref="WVD17 WLH19 WBL19 VRP19 VHT19 UXX19 UOB19 UEF19 TUJ19 TKN19 TAR19 SQV19 SGZ19 RXD19 RNH19 RDL19 QTP19 QJT19 PZX19 PQB19 PGF19 OWJ19 OMN19 OCR19 NSV19 NIZ19 MZD19 MPH19 MFL19 LVP19 LLT19 LBX19 KSB19 KIF19 JYJ19 JON19 JER19 IUV19 IKZ19 IBD19 HRH19 HHL19 GXP19 GNT19 GDX19 FUB19 FKF19 FAJ19 EQN19 EGR19 DWV19 DMZ19 DDD19 CTH19 CJL19 BZP19 BPT19 BFX19 AWB19 AMF19 ACJ19 SN19 IR19 WVD19 WVD30 WLH30 WBL30 VRP30 VHT30 UXX30 UOB30 UEF30 TUJ30 TKN30 TAR30 SQV30 SGZ30 RXD30 RNH30 RDL30 QTP30 QJT30 PZX30 PQB30 PGF30 OWJ30 OMN30 OCR30 NSV30 NIZ30 MZD30 MPH30 MFL30 LVP30 LLT30 LBX30 KSB30 KIF30 JYJ30 JON30 JER30 IUV30 IKZ30 IBD30 HRH30 HHL30 GXP30 GNT30 GDX30 FUB30 FKF30 FAJ30 EQN30 EGR30 DWV30 DMZ30 DDD30 CTH30 CJL30 BZP30 BPT30 BFX30 AWB30 AMF30 ACJ30 SN30 IR30 WVD5:WVD7 WLH5:WLH7 WBL5:WBL7 VRP5:VRP7 VHT5:VHT7 UXX5:UXX7 UOB5:UOB7 UEF5:UEF7 TUJ5:TUJ7 TKN5:TKN7 TAR5:TAR7 SQV5:SQV7 SGZ5:SGZ7 RXD5:RXD7 RNH5:RNH7 RDL5:RDL7 QTP5:QTP7 QJT5:QJT7 PZX5:PZX7 PQB5:PQB7 PGF5:PGF7 OWJ5:OWJ7 OMN5:OMN7 OCR5:OCR7 NSV5:NSV7 NIZ5:NIZ7 MZD5:MZD7 MPH5:MPH7 MFL5:MFL7 LVP5:LVP7 LLT5:LLT7 LBX5:LBX7 KSB5:KSB7 KIF5:KIF7 JYJ5:JYJ7 JON5:JON7 JER5:JER7 IUV5:IUV7 IKZ5:IKZ7 IBD5:IBD7 HRH5:HRH7 HHL5:HHL7 GXP5:GXP7 GNT5:GNT7 GDX5:GDX7 FUB5:FUB7 FKF5:FKF7 FAJ5:FAJ7 EQN5:EQN7 EGR5:EGR7 DWV5:DWV7 DMZ5:DMZ7 DDD5:DDD7 CTH5:CTH7 CJL5:CJL7 BZP5:BZP7 BPT5:BPT7 BFX5:BFX7 AWB5:AWB7 AMF5:AMF7 ACJ5:ACJ7 SN5:SN7 IR5:IR7 WVD13 IR13 SN13 ACJ13 AMF13 AWB13 BFX13 BPT13 BZP13 CJL13 CTH13 DDD13 DMZ13 DWV13 EGR13 EQN13 FAJ13 FKF13 FUB13 GDX13 GNT13 GXP13 HHL13 HRH13 IBD13 IKZ13 IUV13 JER13 JON13 JYJ13 KIF13 KSB13 LBX13 LLT13 LVP13 MFL13 MPH13 MZD13 NIZ13 NSV13 OCR13 OMN13 OWJ13 PGF13 PQB13 PZX13 QJT13 QTP13 RDL13 RNH13 RXD13 SGZ13 SQV13 TAR13 TKN13 TUJ13 UEF13 UOB13 UXX13 VHT13 VRP13 WBL13 WLH13 IR17 SN17 ACJ17 AMF17 AWB17 BFX17 BPT17 BZP17 CJL17 CTH17 DDD17 DMZ17 DWV17 EGR17 EQN17 FAJ17 FKF17 FUB17 GDX17 GNT17 GXP17 HHL17 HRH17 IBD17 IKZ17 IUV17 JER17 JON17 JYJ17 KIF17 KSB17 LBX17 LLT17 LVP17 MFL17 MPH17 MZD17 NIZ17 NSV17 OCR17 OMN17 OWJ17 PGF17 PQB17 PZX17 QJT17 QTP17 RDL17 RNH17 RXD17 SGZ17 SQV17 TAR17 TKN17 TUJ17 UEF17 UOB17 UXX17 VHT17 VRP17 WBL17 WLH17 WVD22:WVD23 IR22:IR23 SN22:SN23 ACJ22:ACJ23 AMF22:AMF23 AWB22:AWB23 BFX22:BFX23 BPT22:BPT23 BZP22:BZP23 CJL22:CJL23 CTH22:CTH23 DDD22:DDD23 DMZ22:DMZ23 DWV22:DWV23 EGR22:EGR23 EQN22:EQN23 FAJ22:FAJ23 FKF22:FKF23 FUB22:FUB23 GDX22:GDX23 GNT22:GNT23 GXP22:GXP23 HHL22:HHL23 HRH22:HRH23 IBD22:IBD23 IKZ22:IKZ23 IUV22:IUV23 JER22:JER23 JON22:JON23 JYJ22:JYJ23 KIF22:KIF23 KSB22:KSB23 LBX22:LBX23 LLT22:LLT23 LVP22:LVP23 MFL22:MFL23 MPH22:MPH23 MZD22:MZD23 NIZ22:NIZ23 NSV22:NSV23 OCR22:OCR23 OMN22:OMN23 OWJ22:OWJ23 PGF22:PGF23 PQB22:PQB23 PZX22:PZX23 QJT22:QJT23 QTP22:QTP23 RDL22:RDL23 RNH22:RNH23 RXD22:RXD23 SGZ22:SGZ23 SQV22:SQV23 TAR22:TAR23 TKN22:TKN23 TUJ22:TUJ23 UEF22:UEF23 UOB22:UOB23 UXX22:UXX23 VHT22:VHT23 VRP22:VRP23 WBL22:WBL23 WLH22:WLH23 WBL2:WBL3 VRP2:VRP3 VHT2:VHT3 UXX2:UXX3 UOB2:UOB3 UEF2:UEF3 TUJ2:TUJ3 TKN2:TKN3 TAR2:TAR3 SQV2:SQV3 SGZ2:SGZ3 RXD2:RXD3 RNH2:RNH3 RDL2:RDL3 QTP2:QTP3 QJT2:QJT3 PZX2:PZX3 PQB2:PQB3 PGF2:PGF3 OWJ2:OWJ3 OMN2:OMN3 OCR2:OCR3 NSV2:NSV3 NIZ2:NIZ3 MZD2:MZD3 MPH2:MPH3 MFL2:MFL3 LVP2:LVP3 LLT2:LLT3 LBX2:LBX3 KSB2:KSB3 KIF2:KIF3 JYJ2:JYJ3 JON2:JON3 JER2:JER3 IUV2:IUV3 IKZ2:IKZ3 IBD2:IBD3 HRH2:HRH3 HHL2:HHL3 GXP2:GXP3 GNT2:GNT3 GDX2:GDX3 FUB2:FUB3 FKF2:FKF3 FAJ2:FAJ3 EQN2:EQN3 EGR2:EGR3 DWV2:DWV3 DMZ2:DMZ3 DDD2:DDD3 CTH2:CTH3 CJL2:CJL3 BZP2:BZP3 BPT2:BPT3 BFX2:BFX3 AWB2:AWB3 AMF2:AMF3 ACJ2:ACJ3 SN2:SN3 IR2:IR3 WVD2:WVD3 WLH2:WLH3 D39:D46 D2:D35" xr:uid="{00000000-0002-0000-0100-000004000000}">
      <formula1>"토건,토목,건축,전문,전기,통신,소방,기타"</formula1>
    </dataValidation>
    <dataValidation type="list" allowBlank="1" showInputMessage="1" showErrorMessage="1" sqref="WVE17 WLI19 WBM19 VRQ19 VHU19 UXY19 UOC19 UEG19 TUK19 TKO19 TAS19 SQW19 SHA19 RXE19 RNI19 RDM19 QTQ19 QJU19 PZY19 PQC19 PGG19 OWK19 OMO19 OCS19 NSW19 NJA19 MZE19 MPI19 MFM19 LVQ19 LLU19 LBY19 KSC19 KIG19 JYK19 JOO19 JES19 IUW19 ILA19 IBE19 HRI19 HHM19 GXQ19 GNU19 GDY19 FUC19 FKG19 FAK19 EQO19 EGS19 DWW19 DNA19 DDE19 CTI19 CJM19 BZQ19 BPU19 BFY19 AWC19 AMG19 ACK19 SO19 IS19 WVE19 WLI30 WBM30 VRQ30 VHU30 UXY30 UOC30 UEG30 TUK30 TKO30 TAS30 SQW30 SHA30 RXE30 RNI30 RDM30 QTQ30 QJU30 PZY30 PQC30 PGG30 OWK30 OMO30 OCS30 NSW30 NJA30 MZE30 MPI30 MFM30 LVQ30 LLU30 LBY30 KSC30 KIG30 JYK30 JOO30 JES30 IUW30 ILA30 IBE30 HRI30 HHM30 GXQ30 GNU30 GDY30 FUC30 FKG30 FAK30 EQO30 EGS30 DWW30 DNA30 DDE30 CTI30 CJM30 BZQ30 BPU30 BFY30 AWC30 AMG30 ACK30 SO30 IS30 WVE30 WVE5:WVE7 WLI5:WLI7 WBM5:WBM7 VRQ5:VRQ7 VHU5:VHU7 UXY5:UXY7 UOC5:UOC7 UEG5:UEG7 TUK5:TUK7 TKO5:TKO7 TAS5:TAS7 SQW5:SQW7 SHA5:SHA7 RXE5:RXE7 RNI5:RNI7 RDM5:RDM7 QTQ5:QTQ7 QJU5:QJU7 PZY5:PZY7 PQC5:PQC7 PGG5:PGG7 OWK5:OWK7 OMO5:OMO7 OCS5:OCS7 NSW5:NSW7 NJA5:NJA7 MZE5:MZE7 MPI5:MPI7 MFM5:MFM7 LVQ5:LVQ7 LLU5:LLU7 LBY5:LBY7 KSC5:KSC7 KIG5:KIG7 JYK5:JYK7 JOO5:JOO7 JES5:JES7 IUW5:IUW7 ILA5:ILA7 IBE5:IBE7 HRI5:HRI7 HHM5:HHM7 GXQ5:GXQ7 GNU5:GNU7 GDY5:GDY7 FUC5:FUC7 FKG5:FKG7 FAK5:FAK7 EQO5:EQO7 EGS5:EGS7 DWW5:DWW7 DNA5:DNA7 DDE5:DDE7 CTI5:CTI7 CJM5:CJM7 BZQ5:BZQ7 BPU5:BPU7 BFY5:BFY7 AWC5:AWC7 AMG5:AMG7 ACK5:ACK7 SO5:SO7 IS5:IS7 WVE13 IS13 SO13 ACK13 AMG13 AWC13 BFY13 BPU13 BZQ13 CJM13 CTI13 DDE13 DNA13 DWW13 EGS13 EQO13 FAK13 FKG13 FUC13 GDY13 GNU13 GXQ13 HHM13 HRI13 IBE13 ILA13 IUW13 JES13 JOO13 JYK13 KIG13 KSC13 LBY13 LLU13 LVQ13 MFM13 MPI13 MZE13 NJA13 NSW13 OCS13 OMO13 OWK13 PGG13 PQC13 PZY13 QJU13 QTQ13 RDM13 RNI13 RXE13 SHA13 SQW13 TAS13 TKO13 TUK13 UEG13 UOC13 UXY13 VHU13 VRQ13 WBM13 WLI13 IS17 SO17 ACK17 AMG17 AWC17 BFY17 BPU17 BZQ17 CJM17 CTI17 DDE17 DNA17 DWW17 EGS17 EQO17 FAK17 FKG17 FUC17 GDY17 GNU17 GXQ17 HHM17 HRI17 IBE17 ILA17 IUW17 JES17 JOO17 JYK17 KIG17 KSC17 LBY17 LLU17 LVQ17 MFM17 MPI17 MZE17 NJA17 NSW17 OCS17 OMO17 OWK17 PGG17 PQC17 PZY17 QJU17 QTQ17 RDM17 RNI17 RXE17 SHA17 SQW17 TAS17 TKO17 TUK17 UEG17 UOC17 UXY17 VHU17 VRQ17 WBM17 WLI17 WVE22:WVE23 IS22:IS23 SO22:SO23 ACK22:ACK23 AMG22:AMG23 AWC22:AWC23 BFY22:BFY23 BPU22:BPU23 BZQ22:BZQ23 CJM22:CJM23 CTI22:CTI23 DDE22:DDE23 DNA22:DNA23 DWW22:DWW23 EGS22:EGS23 EQO22:EQO23 FAK22:FAK23 FKG22:FKG23 FUC22:FUC23 GDY22:GDY23 GNU22:GNU23 GXQ22:GXQ23 HHM22:HHM23 HRI22:HRI23 IBE22:IBE23 ILA22:ILA23 IUW22:IUW23 JES22:JES23 JOO22:JOO23 JYK22:JYK23 KIG22:KIG23 KSC22:KSC23 LBY22:LBY23 LLU22:LLU23 LVQ22:LVQ23 MFM22:MFM23 MPI22:MPI23 MZE22:MZE23 NJA22:NJA23 NSW22:NSW23 OCS22:OCS23 OMO22:OMO23 OWK22:OWK23 PGG22:PGG23 PQC22:PQC23 PZY22:PZY23 QJU22:QJU23 QTQ22:QTQ23 RDM22:RDM23 RNI22:RNI23 RXE22:RXE23 SHA22:SHA23 SQW22:SQW23 TAS22:TAS23 TKO22:TKO23 TUK22:TUK23 UEG22:UEG23 UOC22:UOC23 UXY22:UXY23 VHU22:VHU23 VRQ22:VRQ23 WBM22:WBM23 WLI22:WLI23 WBM2:WBM3 VRQ2:VRQ3 VHU2:VHU3 UXY2:UXY3 UOC2:UOC3 UEG2:UEG3 TUK2:TUK3 TKO2:TKO3 TAS2:TAS3 SQW2:SQW3 SHA2:SHA3 RXE2:RXE3 RNI2:RNI3 RDM2:RDM3 QTQ2:QTQ3 QJU2:QJU3 PZY2:PZY3 PQC2:PQC3 PGG2:PGG3 OWK2:OWK3 OMO2:OMO3 OCS2:OCS3 NSW2:NSW3 NJA2:NJA3 MZE2:MZE3 MPI2:MPI3 MFM2:MFM3 LVQ2:LVQ3 LLU2:LLU3 LBY2:LBY3 KSC2:KSC3 KIG2:KIG3 JYK2:JYK3 JOO2:JOO3 JES2:JES3 IUW2:IUW3 ILA2:ILA3 IBE2:IBE3 HRI2:HRI3 HHM2:HHM3 GXQ2:GXQ3 GNU2:GNU3 GDY2:GDY3 FUC2:FUC3 FKG2:FKG3 FAK2:FAK3 EQO2:EQO3 EGS2:EGS3 DWW2:DWW3 DNA2:DNA3 DDE2:DDE3 CTI2:CTI3 CJM2:CJM3 BZQ2:BZQ3 BPU2:BPU3 BFY2:BFY3 AWC2:AWC3 AMG2:AMG3 ACK2:ACK3 SO2:SO3 IS2:IS3 WVE2:WVE3 WLI2:WLI3" xr:uid="{00000000-0002-0000-0100-000005000000}">
      <formula1>"일반경쟁, 제한경쟁, 지명경쟁, 수의계약, 대안, 턴키, 기술제안"</formula1>
    </dataValidation>
    <dataValidation type="textLength" operator="lessThanOrEqual" allowBlank="1" showInputMessage="1" showErrorMessage="1" sqref="K18:K20" xr:uid="{9A6D1123-B0B4-4E99-9598-DA952DABA069}">
      <formula1>15</formula1>
    </dataValidation>
  </dataValidations>
  <pageMargins left="0.7" right="0.7" top="0.75" bottom="0.75" header="0.3" footer="0.3"/>
  <pageSetup paperSize="9" orientation="portrait" r:id="rId1"/>
  <ignoredErrors>
    <ignoredError sqref="I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K80"/>
  <sheetViews>
    <sheetView zoomScaleNormal="100" workbookViewId="0">
      <selection activeCell="A2" sqref="A2"/>
    </sheetView>
  </sheetViews>
  <sheetFormatPr defaultRowHeight="13.5" x14ac:dyDescent="0.15"/>
  <cols>
    <col min="1" max="1" width="11.6640625" style="8" customWidth="1"/>
    <col min="2" max="2" width="11.33203125" style="8" customWidth="1"/>
    <col min="3" max="3" width="82.77734375" style="8" bestFit="1" customWidth="1"/>
    <col min="4" max="4" width="11.6640625" style="8" customWidth="1"/>
    <col min="5" max="5" width="13.44140625" style="8" customWidth="1"/>
    <col min="6" max="6" width="66.6640625" style="11" bestFit="1" customWidth="1"/>
    <col min="7" max="7" width="15.77734375" style="15" bestFit="1" customWidth="1"/>
    <col min="8" max="8" width="21.21875" style="8" bestFit="1" customWidth="1"/>
    <col min="9" max="9" width="10.88671875" customWidth="1"/>
    <col min="10" max="10" width="15.88671875" style="8" customWidth="1"/>
    <col min="11" max="11" width="21" style="3" bestFit="1" customWidth="1"/>
  </cols>
  <sheetData>
    <row r="1" spans="1:11" ht="27.75" thickBot="1" x14ac:dyDescent="0.2">
      <c r="A1" s="14" t="s">
        <v>19</v>
      </c>
      <c r="B1" s="13" t="s">
        <v>20</v>
      </c>
      <c r="C1" s="14" t="s">
        <v>23</v>
      </c>
      <c r="D1" s="14" t="s">
        <v>24</v>
      </c>
      <c r="E1" s="14" t="s">
        <v>25</v>
      </c>
      <c r="F1" s="12" t="s">
        <v>33</v>
      </c>
      <c r="G1" s="39" t="s">
        <v>13</v>
      </c>
      <c r="H1" s="14" t="s">
        <v>6</v>
      </c>
      <c r="I1" s="14" t="s">
        <v>5</v>
      </c>
      <c r="J1" s="14" t="s">
        <v>29</v>
      </c>
      <c r="K1" s="40" t="s">
        <v>34</v>
      </c>
    </row>
    <row r="2" spans="1:11" s="11" customFormat="1" ht="27" customHeight="1" thickTop="1" x14ac:dyDescent="0.15">
      <c r="A2" s="46">
        <v>2026</v>
      </c>
      <c r="B2" s="46">
        <v>4</v>
      </c>
      <c r="C2" s="46" t="s">
        <v>89</v>
      </c>
      <c r="D2" s="46" t="s">
        <v>15</v>
      </c>
      <c r="E2" s="46" t="s">
        <v>14</v>
      </c>
      <c r="F2" s="46" t="s">
        <v>90</v>
      </c>
      <c r="G2" s="53">
        <v>110400000</v>
      </c>
      <c r="H2" s="46" t="s">
        <v>40</v>
      </c>
      <c r="I2" s="54" t="s">
        <v>91</v>
      </c>
      <c r="J2" s="46" t="s">
        <v>92</v>
      </c>
      <c r="K2" s="46"/>
    </row>
    <row r="3" spans="1:11" s="11" customFormat="1" ht="27" customHeight="1" x14ac:dyDescent="0.15">
      <c r="A3" s="42">
        <v>2026</v>
      </c>
      <c r="B3" s="42">
        <v>4</v>
      </c>
      <c r="C3" s="42" t="s">
        <v>93</v>
      </c>
      <c r="D3" s="42" t="s">
        <v>94</v>
      </c>
      <c r="E3" s="42" t="s">
        <v>95</v>
      </c>
      <c r="F3" s="42" t="s">
        <v>96</v>
      </c>
      <c r="G3" s="82">
        <v>30000000</v>
      </c>
      <c r="H3" s="42" t="s">
        <v>97</v>
      </c>
      <c r="I3" s="42" t="s">
        <v>98</v>
      </c>
      <c r="J3" s="42" t="s">
        <v>99</v>
      </c>
      <c r="K3" s="42"/>
    </row>
    <row r="4" spans="1:11" s="11" customFormat="1" ht="27" customHeight="1" x14ac:dyDescent="0.15">
      <c r="A4" s="42">
        <v>2026</v>
      </c>
      <c r="B4" s="42">
        <v>4</v>
      </c>
      <c r="C4" s="42" t="s">
        <v>100</v>
      </c>
      <c r="D4" s="42" t="s">
        <v>15</v>
      </c>
      <c r="E4" s="42" t="s">
        <v>14</v>
      </c>
      <c r="F4" s="42" t="s">
        <v>101</v>
      </c>
      <c r="G4" s="52">
        <v>200000000</v>
      </c>
      <c r="H4" s="42" t="s">
        <v>46</v>
      </c>
      <c r="I4" s="42" t="s">
        <v>55</v>
      </c>
      <c r="J4" s="42" t="s">
        <v>56</v>
      </c>
      <c r="K4" s="42"/>
    </row>
    <row r="5" spans="1:11" s="11" customFormat="1" ht="27" customHeight="1" x14ac:dyDescent="0.15">
      <c r="A5" s="42">
        <v>2026</v>
      </c>
      <c r="B5" s="42">
        <v>4</v>
      </c>
      <c r="C5" s="42" t="s">
        <v>115</v>
      </c>
      <c r="D5" s="42" t="s">
        <v>15</v>
      </c>
      <c r="E5" s="42" t="s">
        <v>14</v>
      </c>
      <c r="F5" s="42" t="s">
        <v>116</v>
      </c>
      <c r="G5" s="52">
        <v>50000000</v>
      </c>
      <c r="H5" s="42" t="s">
        <v>117</v>
      </c>
      <c r="I5" s="42" t="s">
        <v>118</v>
      </c>
      <c r="J5" s="42" t="s">
        <v>119</v>
      </c>
      <c r="K5" s="42"/>
    </row>
    <row r="6" spans="1:11" s="11" customFormat="1" ht="27" customHeight="1" x14ac:dyDescent="0.15">
      <c r="A6" s="42">
        <v>2026</v>
      </c>
      <c r="B6" s="42">
        <v>4</v>
      </c>
      <c r="C6" s="42" t="s">
        <v>159</v>
      </c>
      <c r="D6" s="42" t="s">
        <v>160</v>
      </c>
      <c r="E6" s="42" t="s">
        <v>161</v>
      </c>
      <c r="F6" s="42" t="s">
        <v>162</v>
      </c>
      <c r="G6" s="52">
        <v>16000000</v>
      </c>
      <c r="H6" s="42" t="s">
        <v>163</v>
      </c>
      <c r="I6" s="42" t="s">
        <v>164</v>
      </c>
      <c r="J6" s="42" t="s">
        <v>165</v>
      </c>
      <c r="K6" s="42"/>
    </row>
    <row r="7" spans="1:11" s="11" customFormat="1" ht="27" customHeight="1" x14ac:dyDescent="0.15">
      <c r="A7" s="42">
        <v>2026</v>
      </c>
      <c r="B7" s="42">
        <v>4</v>
      </c>
      <c r="C7" s="44" t="s">
        <v>182</v>
      </c>
      <c r="D7" s="42" t="s">
        <v>59</v>
      </c>
      <c r="E7" s="44" t="s">
        <v>15</v>
      </c>
      <c r="F7" s="50" t="s">
        <v>183</v>
      </c>
      <c r="G7" s="80">
        <v>211000000</v>
      </c>
      <c r="H7" s="50" t="s">
        <v>177</v>
      </c>
      <c r="I7" s="50" t="s">
        <v>178</v>
      </c>
      <c r="J7" s="45" t="s">
        <v>179</v>
      </c>
      <c r="K7" s="42"/>
    </row>
    <row r="8" spans="1:11" s="11" customFormat="1" ht="27" customHeight="1" x14ac:dyDescent="0.15">
      <c r="A8" s="42">
        <v>2026</v>
      </c>
      <c r="B8" s="42">
        <v>4</v>
      </c>
      <c r="C8" s="42" t="s">
        <v>234</v>
      </c>
      <c r="D8" s="42" t="s">
        <v>15</v>
      </c>
      <c r="E8" s="42" t="s">
        <v>161</v>
      </c>
      <c r="F8" s="42" t="s">
        <v>235</v>
      </c>
      <c r="G8" s="52">
        <v>5000000</v>
      </c>
      <c r="H8" s="42" t="s">
        <v>224</v>
      </c>
      <c r="I8" s="42" t="s">
        <v>232</v>
      </c>
      <c r="J8" s="42" t="s">
        <v>233</v>
      </c>
      <c r="K8" s="42"/>
    </row>
    <row r="9" spans="1:11" s="11" customFormat="1" ht="27" customHeight="1" x14ac:dyDescent="0.15">
      <c r="A9" s="42">
        <v>2026</v>
      </c>
      <c r="B9" s="42">
        <v>4</v>
      </c>
      <c r="C9" s="42" t="s">
        <v>236</v>
      </c>
      <c r="D9" s="42" t="s">
        <v>15</v>
      </c>
      <c r="E9" s="42" t="s">
        <v>161</v>
      </c>
      <c r="F9" s="42" t="s">
        <v>237</v>
      </c>
      <c r="G9" s="52">
        <v>2000000</v>
      </c>
      <c r="H9" s="42" t="s">
        <v>224</v>
      </c>
      <c r="I9" s="42" t="s">
        <v>238</v>
      </c>
      <c r="J9" s="42" t="s">
        <v>239</v>
      </c>
      <c r="K9" s="42"/>
    </row>
    <row r="10" spans="1:11" s="11" customFormat="1" ht="27" customHeight="1" x14ac:dyDescent="0.15">
      <c r="A10" s="42">
        <v>2026</v>
      </c>
      <c r="B10" s="42">
        <v>4</v>
      </c>
      <c r="C10" s="42" t="s">
        <v>240</v>
      </c>
      <c r="D10" s="42" t="s">
        <v>15</v>
      </c>
      <c r="E10" s="42" t="s">
        <v>161</v>
      </c>
      <c r="F10" s="42" t="s">
        <v>241</v>
      </c>
      <c r="G10" s="52">
        <v>10000000</v>
      </c>
      <c r="H10" s="42" t="s">
        <v>242</v>
      </c>
      <c r="I10" s="42" t="s">
        <v>243</v>
      </c>
      <c r="J10" s="42" t="s">
        <v>244</v>
      </c>
      <c r="K10" s="42"/>
    </row>
    <row r="11" spans="1:11" s="11" customFormat="1" ht="27" customHeight="1" x14ac:dyDescent="0.15">
      <c r="A11" s="42">
        <v>2026</v>
      </c>
      <c r="B11" s="42">
        <v>4</v>
      </c>
      <c r="C11" s="42" t="s">
        <v>245</v>
      </c>
      <c r="D11" s="42" t="s">
        <v>15</v>
      </c>
      <c r="E11" s="42" t="s">
        <v>161</v>
      </c>
      <c r="F11" s="42" t="s">
        <v>246</v>
      </c>
      <c r="G11" s="52">
        <v>11000000</v>
      </c>
      <c r="H11" s="42" t="s">
        <v>242</v>
      </c>
      <c r="I11" s="42" t="s">
        <v>247</v>
      </c>
      <c r="J11" s="42" t="s">
        <v>248</v>
      </c>
      <c r="K11" s="42"/>
    </row>
    <row r="12" spans="1:11" s="28" customFormat="1" ht="27" customHeight="1" x14ac:dyDescent="0.15">
      <c r="A12" s="42">
        <v>2026</v>
      </c>
      <c r="B12" s="42">
        <v>4</v>
      </c>
      <c r="C12" s="42" t="s">
        <v>291</v>
      </c>
      <c r="D12" s="42" t="s">
        <v>15</v>
      </c>
      <c r="E12" s="42" t="s">
        <v>14</v>
      </c>
      <c r="F12" s="42" t="s">
        <v>292</v>
      </c>
      <c r="G12" s="52">
        <v>2700000000</v>
      </c>
      <c r="H12" s="42" t="s">
        <v>274</v>
      </c>
      <c r="I12" s="42" t="s">
        <v>275</v>
      </c>
      <c r="J12" s="42" t="s">
        <v>276</v>
      </c>
      <c r="K12" s="42"/>
    </row>
    <row r="13" spans="1:11" s="28" customFormat="1" ht="27" customHeight="1" x14ac:dyDescent="0.15">
      <c r="A13" s="42">
        <v>2026</v>
      </c>
      <c r="B13" s="42">
        <v>4</v>
      </c>
      <c r="C13" s="42" t="s">
        <v>305</v>
      </c>
      <c r="D13" s="42" t="s">
        <v>15</v>
      </c>
      <c r="E13" s="42" t="s">
        <v>14</v>
      </c>
      <c r="F13" s="42" t="s">
        <v>306</v>
      </c>
      <c r="G13" s="52"/>
      <c r="H13" s="42" t="s">
        <v>274</v>
      </c>
      <c r="I13" s="42" t="s">
        <v>286</v>
      </c>
      <c r="J13" s="42" t="s">
        <v>579</v>
      </c>
      <c r="K13" s="42" t="s">
        <v>288</v>
      </c>
    </row>
    <row r="14" spans="1:11" s="28" customFormat="1" ht="27" customHeight="1" x14ac:dyDescent="0.15">
      <c r="A14" s="42">
        <v>2026</v>
      </c>
      <c r="B14" s="42">
        <v>4</v>
      </c>
      <c r="C14" s="42" t="s">
        <v>307</v>
      </c>
      <c r="D14" s="42" t="s">
        <v>15</v>
      </c>
      <c r="E14" s="42" t="s">
        <v>14</v>
      </c>
      <c r="F14" s="42" t="s">
        <v>308</v>
      </c>
      <c r="G14" s="52"/>
      <c r="H14" s="42" t="s">
        <v>274</v>
      </c>
      <c r="I14" s="42" t="s">
        <v>286</v>
      </c>
      <c r="J14" s="42" t="s">
        <v>579</v>
      </c>
      <c r="K14" s="42" t="s">
        <v>288</v>
      </c>
    </row>
    <row r="15" spans="1:11" s="28" customFormat="1" ht="27" customHeight="1" x14ac:dyDescent="0.15">
      <c r="A15" s="42">
        <v>2026</v>
      </c>
      <c r="B15" s="42">
        <v>4</v>
      </c>
      <c r="C15" s="42" t="s">
        <v>319</v>
      </c>
      <c r="D15" s="42" t="s">
        <v>15</v>
      </c>
      <c r="E15" s="42" t="s">
        <v>320</v>
      </c>
      <c r="F15" s="42" t="s">
        <v>321</v>
      </c>
      <c r="G15" s="52">
        <v>200000000</v>
      </c>
      <c r="H15" s="42" t="s">
        <v>322</v>
      </c>
      <c r="I15" s="42" t="s">
        <v>323</v>
      </c>
      <c r="J15" s="42" t="s">
        <v>580</v>
      </c>
      <c r="K15" s="42"/>
    </row>
    <row r="16" spans="1:11" s="11" customFormat="1" ht="27" customHeight="1" x14ac:dyDescent="0.15">
      <c r="A16" s="42">
        <v>2026</v>
      </c>
      <c r="B16" s="42">
        <v>4</v>
      </c>
      <c r="C16" s="42" t="s">
        <v>329</v>
      </c>
      <c r="D16" s="42" t="s">
        <v>15</v>
      </c>
      <c r="E16" s="42" t="s">
        <v>161</v>
      </c>
      <c r="F16" s="42" t="s">
        <v>330</v>
      </c>
      <c r="G16" s="52">
        <v>35000000</v>
      </c>
      <c r="H16" s="42" t="s">
        <v>326</v>
      </c>
      <c r="I16" s="42" t="s">
        <v>327</v>
      </c>
      <c r="J16" s="42" t="s">
        <v>328</v>
      </c>
      <c r="K16" s="42"/>
    </row>
    <row r="17" spans="1:11" s="11" customFormat="1" ht="27" customHeight="1" x14ac:dyDescent="0.15">
      <c r="A17" s="42">
        <v>2026</v>
      </c>
      <c r="B17" s="42">
        <v>4</v>
      </c>
      <c r="C17" s="42" t="s">
        <v>331</v>
      </c>
      <c r="D17" s="42" t="s">
        <v>15</v>
      </c>
      <c r="E17" s="42" t="s">
        <v>161</v>
      </c>
      <c r="F17" s="42" t="s">
        <v>332</v>
      </c>
      <c r="G17" s="52">
        <v>16800000</v>
      </c>
      <c r="H17" s="42" t="s">
        <v>326</v>
      </c>
      <c r="I17" s="42" t="s">
        <v>327</v>
      </c>
      <c r="J17" s="42" t="s">
        <v>328</v>
      </c>
      <c r="K17" s="42"/>
    </row>
    <row r="18" spans="1:11" s="11" customFormat="1" ht="27" customHeight="1" x14ac:dyDescent="0.15">
      <c r="A18" s="42">
        <v>2026</v>
      </c>
      <c r="B18" s="42">
        <v>4</v>
      </c>
      <c r="C18" s="42" t="s">
        <v>353</v>
      </c>
      <c r="D18" s="42" t="s">
        <v>15</v>
      </c>
      <c r="E18" s="42" t="s">
        <v>161</v>
      </c>
      <c r="F18" s="42" t="s">
        <v>354</v>
      </c>
      <c r="G18" s="52">
        <v>8775000</v>
      </c>
      <c r="H18" s="42" t="s">
        <v>339</v>
      </c>
      <c r="I18" s="42" t="s">
        <v>340</v>
      </c>
      <c r="J18" s="42" t="s">
        <v>341</v>
      </c>
      <c r="K18" s="42"/>
    </row>
    <row r="19" spans="1:11" s="28" customFormat="1" ht="27" customHeight="1" x14ac:dyDescent="0.15">
      <c r="A19" s="42">
        <v>2026</v>
      </c>
      <c r="B19" s="42">
        <v>4</v>
      </c>
      <c r="C19" s="42" t="s">
        <v>355</v>
      </c>
      <c r="D19" s="42" t="s">
        <v>94</v>
      </c>
      <c r="E19" s="42" t="s">
        <v>106</v>
      </c>
      <c r="F19" s="44" t="s">
        <v>356</v>
      </c>
      <c r="G19" s="80">
        <v>55000000</v>
      </c>
      <c r="H19" s="42" t="s">
        <v>357</v>
      </c>
      <c r="I19" s="42" t="s">
        <v>358</v>
      </c>
      <c r="J19" s="42" t="s">
        <v>359</v>
      </c>
      <c r="K19" s="42"/>
    </row>
    <row r="20" spans="1:11" s="11" customFormat="1" ht="27" customHeight="1" x14ac:dyDescent="0.15">
      <c r="A20" s="42">
        <v>2026</v>
      </c>
      <c r="B20" s="42">
        <v>4</v>
      </c>
      <c r="C20" s="42" t="s">
        <v>360</v>
      </c>
      <c r="D20" s="42" t="s">
        <v>361</v>
      </c>
      <c r="E20" s="42" t="s">
        <v>95</v>
      </c>
      <c r="F20" s="42" t="s">
        <v>362</v>
      </c>
      <c r="G20" s="80">
        <v>200000000</v>
      </c>
      <c r="H20" s="42" t="s">
        <v>357</v>
      </c>
      <c r="I20" s="42" t="s">
        <v>363</v>
      </c>
      <c r="J20" s="44" t="s">
        <v>364</v>
      </c>
      <c r="K20" s="42"/>
    </row>
    <row r="21" spans="1:11" s="11" customFormat="1" ht="27" customHeight="1" x14ac:dyDescent="0.15">
      <c r="A21" s="48">
        <v>2026</v>
      </c>
      <c r="B21" s="48">
        <v>4</v>
      </c>
      <c r="C21" s="48" t="s">
        <v>417</v>
      </c>
      <c r="D21" s="48" t="s">
        <v>94</v>
      </c>
      <c r="E21" s="48" t="s">
        <v>95</v>
      </c>
      <c r="F21" s="48" t="s">
        <v>418</v>
      </c>
      <c r="G21" s="63">
        <v>9240000</v>
      </c>
      <c r="H21" s="48" t="s">
        <v>396</v>
      </c>
      <c r="I21" s="48" t="s">
        <v>419</v>
      </c>
      <c r="J21" s="48" t="s">
        <v>420</v>
      </c>
      <c r="K21" s="42"/>
    </row>
    <row r="22" spans="1:11" s="11" customFormat="1" ht="27" customHeight="1" x14ac:dyDescent="0.15">
      <c r="A22" s="42">
        <v>2026</v>
      </c>
      <c r="B22" s="42">
        <v>4</v>
      </c>
      <c r="C22" s="42" t="s">
        <v>421</v>
      </c>
      <c r="D22" s="42" t="s">
        <v>15</v>
      </c>
      <c r="E22" s="42" t="s">
        <v>14</v>
      </c>
      <c r="F22" s="42" t="s">
        <v>422</v>
      </c>
      <c r="G22" s="52">
        <v>970000000</v>
      </c>
      <c r="H22" s="42" t="s">
        <v>405</v>
      </c>
      <c r="I22" s="42" t="s">
        <v>423</v>
      </c>
      <c r="J22" s="42" t="s">
        <v>424</v>
      </c>
      <c r="K22" s="42"/>
    </row>
    <row r="23" spans="1:11" s="11" customFormat="1" ht="27" customHeight="1" x14ac:dyDescent="0.15">
      <c r="A23" s="42">
        <v>2026</v>
      </c>
      <c r="B23" s="42">
        <v>4</v>
      </c>
      <c r="C23" s="42" t="s">
        <v>430</v>
      </c>
      <c r="D23" s="42" t="s">
        <v>15</v>
      </c>
      <c r="E23" s="42" t="s">
        <v>294</v>
      </c>
      <c r="F23" s="64" t="s">
        <v>431</v>
      </c>
      <c r="G23" s="52">
        <v>33000000</v>
      </c>
      <c r="H23" s="42" t="s">
        <v>432</v>
      </c>
      <c r="I23" s="42" t="s">
        <v>433</v>
      </c>
      <c r="J23" s="42" t="s">
        <v>581</v>
      </c>
      <c r="K23" s="42"/>
    </row>
    <row r="24" spans="1:11" s="11" customFormat="1" ht="27" customHeight="1" x14ac:dyDescent="0.15">
      <c r="A24" s="42">
        <v>2026</v>
      </c>
      <c r="B24" s="42">
        <v>4</v>
      </c>
      <c r="C24" s="42" t="s">
        <v>434</v>
      </c>
      <c r="D24" s="42" t="s">
        <v>15</v>
      </c>
      <c r="E24" s="42" t="s">
        <v>14</v>
      </c>
      <c r="F24" s="47" t="s">
        <v>435</v>
      </c>
      <c r="G24" s="52">
        <v>18450000</v>
      </c>
      <c r="H24" s="42" t="s">
        <v>432</v>
      </c>
      <c r="I24" s="42" t="s">
        <v>436</v>
      </c>
      <c r="J24" s="42" t="s">
        <v>582</v>
      </c>
      <c r="K24" s="42"/>
    </row>
    <row r="25" spans="1:11" s="11" customFormat="1" ht="27" customHeight="1" x14ac:dyDescent="0.15">
      <c r="A25" s="42">
        <v>2026</v>
      </c>
      <c r="B25" s="42">
        <v>4</v>
      </c>
      <c r="C25" s="42" t="s">
        <v>437</v>
      </c>
      <c r="D25" s="42" t="s">
        <v>15</v>
      </c>
      <c r="E25" s="42" t="s">
        <v>14</v>
      </c>
      <c r="F25" s="47" t="s">
        <v>438</v>
      </c>
      <c r="G25" s="52">
        <v>12000000</v>
      </c>
      <c r="H25" s="42" t="s">
        <v>432</v>
      </c>
      <c r="I25" s="42" t="s">
        <v>439</v>
      </c>
      <c r="J25" s="42" t="s">
        <v>583</v>
      </c>
      <c r="K25" s="42"/>
    </row>
    <row r="26" spans="1:11" s="3" customFormat="1" ht="27" customHeight="1" x14ac:dyDescent="0.15">
      <c r="A26" s="42">
        <v>2026</v>
      </c>
      <c r="B26" s="42">
        <v>4</v>
      </c>
      <c r="C26" s="42" t="s">
        <v>458</v>
      </c>
      <c r="D26" s="42" t="s">
        <v>15</v>
      </c>
      <c r="E26" s="42" t="s">
        <v>14</v>
      </c>
      <c r="F26" s="42" t="s">
        <v>459</v>
      </c>
      <c r="G26" s="52">
        <v>20000000</v>
      </c>
      <c r="H26" s="42" t="s">
        <v>450</v>
      </c>
      <c r="I26" s="42" t="s">
        <v>460</v>
      </c>
      <c r="J26" s="42" t="s">
        <v>461</v>
      </c>
      <c r="K26" s="42"/>
    </row>
    <row r="27" spans="1:11" s="3" customFormat="1" ht="27" customHeight="1" x14ac:dyDescent="0.15">
      <c r="A27" s="42">
        <v>2026</v>
      </c>
      <c r="B27" s="42">
        <v>4</v>
      </c>
      <c r="C27" s="42" t="s">
        <v>466</v>
      </c>
      <c r="D27" s="42" t="s">
        <v>94</v>
      </c>
      <c r="E27" s="42" t="s">
        <v>95</v>
      </c>
      <c r="F27" s="42" t="s">
        <v>467</v>
      </c>
      <c r="G27" s="52">
        <v>1657106000</v>
      </c>
      <c r="H27" s="42" t="s">
        <v>468</v>
      </c>
      <c r="I27" s="42" t="s">
        <v>469</v>
      </c>
      <c r="J27" s="42" t="s">
        <v>470</v>
      </c>
      <c r="K27" s="42"/>
    </row>
    <row r="28" spans="1:11" s="3" customFormat="1" ht="27" customHeight="1" x14ac:dyDescent="0.15">
      <c r="A28" s="49">
        <v>2026</v>
      </c>
      <c r="B28" s="49">
        <v>4</v>
      </c>
      <c r="C28" s="49" t="s">
        <v>486</v>
      </c>
      <c r="D28" s="49" t="s">
        <v>15</v>
      </c>
      <c r="E28" s="49" t="s">
        <v>106</v>
      </c>
      <c r="F28" s="49" t="s">
        <v>487</v>
      </c>
      <c r="G28" s="83">
        <v>7600000</v>
      </c>
      <c r="H28" s="49" t="s">
        <v>488</v>
      </c>
      <c r="I28" s="49" t="s">
        <v>489</v>
      </c>
      <c r="J28" s="49" t="s">
        <v>490</v>
      </c>
      <c r="K28" s="42"/>
    </row>
    <row r="29" spans="1:11" s="11" customFormat="1" ht="27" customHeight="1" x14ac:dyDescent="0.15">
      <c r="A29" s="49">
        <v>2026</v>
      </c>
      <c r="B29" s="49">
        <v>4</v>
      </c>
      <c r="C29" s="49" t="s">
        <v>491</v>
      </c>
      <c r="D29" s="49" t="s">
        <v>15</v>
      </c>
      <c r="E29" s="49" t="s">
        <v>161</v>
      </c>
      <c r="F29" s="49" t="s">
        <v>491</v>
      </c>
      <c r="G29" s="65">
        <v>18000000</v>
      </c>
      <c r="H29" s="49" t="s">
        <v>488</v>
      </c>
      <c r="I29" s="49" t="s">
        <v>492</v>
      </c>
      <c r="J29" s="49" t="s">
        <v>493</v>
      </c>
      <c r="K29" s="42"/>
    </row>
    <row r="30" spans="1:11" s="11" customFormat="1" ht="27" customHeight="1" x14ac:dyDescent="0.15">
      <c r="A30" s="49">
        <v>2026</v>
      </c>
      <c r="B30" s="49">
        <v>4</v>
      </c>
      <c r="C30" s="49" t="s">
        <v>494</v>
      </c>
      <c r="D30" s="49" t="s">
        <v>15</v>
      </c>
      <c r="E30" s="49" t="s">
        <v>106</v>
      </c>
      <c r="F30" s="49" t="s">
        <v>495</v>
      </c>
      <c r="G30" s="83">
        <v>22000000</v>
      </c>
      <c r="H30" s="49" t="s">
        <v>488</v>
      </c>
      <c r="I30" s="49" t="s">
        <v>489</v>
      </c>
      <c r="J30" s="49" t="s">
        <v>490</v>
      </c>
      <c r="K30" s="42"/>
    </row>
    <row r="31" spans="1:11" s="11" customFormat="1" ht="27" customHeight="1" x14ac:dyDescent="0.15">
      <c r="A31" s="49">
        <v>2026</v>
      </c>
      <c r="B31" s="49">
        <v>4</v>
      </c>
      <c r="C31" s="49" t="s">
        <v>496</v>
      </c>
      <c r="D31" s="49" t="s">
        <v>94</v>
      </c>
      <c r="E31" s="49" t="s">
        <v>161</v>
      </c>
      <c r="F31" s="49" t="s">
        <v>497</v>
      </c>
      <c r="G31" s="84">
        <v>96000000</v>
      </c>
      <c r="H31" s="49" t="s">
        <v>498</v>
      </c>
      <c r="I31" s="49" t="s">
        <v>499</v>
      </c>
      <c r="J31" s="49" t="s">
        <v>500</v>
      </c>
      <c r="K31" s="42"/>
    </row>
    <row r="32" spans="1:11" s="11" customFormat="1" ht="27" customHeight="1" x14ac:dyDescent="0.15">
      <c r="A32" s="49">
        <v>2026</v>
      </c>
      <c r="B32" s="49">
        <v>4</v>
      </c>
      <c r="C32" s="49" t="s">
        <v>501</v>
      </c>
      <c r="D32" s="49" t="s">
        <v>15</v>
      </c>
      <c r="E32" s="49" t="s">
        <v>161</v>
      </c>
      <c r="F32" s="49" t="s">
        <v>501</v>
      </c>
      <c r="G32" s="84">
        <v>4000000</v>
      </c>
      <c r="H32" s="49" t="s">
        <v>498</v>
      </c>
      <c r="I32" s="49" t="s">
        <v>492</v>
      </c>
      <c r="J32" s="49" t="s">
        <v>493</v>
      </c>
      <c r="K32" s="42"/>
    </row>
    <row r="33" spans="1:11" s="11" customFormat="1" ht="27" customHeight="1" x14ac:dyDescent="0.15">
      <c r="A33" s="49">
        <v>2026</v>
      </c>
      <c r="B33" s="49">
        <v>4</v>
      </c>
      <c r="C33" s="49" t="s">
        <v>502</v>
      </c>
      <c r="D33" s="49" t="s">
        <v>15</v>
      </c>
      <c r="E33" s="49" t="s">
        <v>161</v>
      </c>
      <c r="F33" s="49" t="s">
        <v>503</v>
      </c>
      <c r="G33" s="84">
        <v>26000000</v>
      </c>
      <c r="H33" s="49" t="s">
        <v>498</v>
      </c>
      <c r="I33" s="49" t="s">
        <v>489</v>
      </c>
      <c r="J33" s="49" t="s">
        <v>490</v>
      </c>
      <c r="K33" s="42"/>
    </row>
    <row r="34" spans="1:11" s="11" customFormat="1" ht="27" customHeight="1" x14ac:dyDescent="0.15">
      <c r="A34" s="42">
        <v>2026</v>
      </c>
      <c r="B34" s="42">
        <v>4</v>
      </c>
      <c r="C34" s="42" t="s">
        <v>504</v>
      </c>
      <c r="D34" s="42" t="s">
        <v>15</v>
      </c>
      <c r="E34" s="42" t="s">
        <v>161</v>
      </c>
      <c r="F34" s="42" t="s">
        <v>505</v>
      </c>
      <c r="G34" s="83">
        <v>41112000</v>
      </c>
      <c r="H34" s="42" t="s">
        <v>498</v>
      </c>
      <c r="I34" s="42" t="s">
        <v>506</v>
      </c>
      <c r="J34" s="42" t="s">
        <v>507</v>
      </c>
      <c r="K34" s="42"/>
    </row>
    <row r="35" spans="1:11" s="11" customFormat="1" ht="27" customHeight="1" x14ac:dyDescent="0.15">
      <c r="A35" s="42">
        <v>2026</v>
      </c>
      <c r="B35" s="42">
        <v>4</v>
      </c>
      <c r="C35" s="42" t="s">
        <v>508</v>
      </c>
      <c r="D35" s="42" t="s">
        <v>15</v>
      </c>
      <c r="E35" s="42" t="s">
        <v>161</v>
      </c>
      <c r="F35" s="42" t="s">
        <v>505</v>
      </c>
      <c r="G35" s="83">
        <v>18800000</v>
      </c>
      <c r="H35" s="42" t="s">
        <v>498</v>
      </c>
      <c r="I35" s="42" t="s">
        <v>506</v>
      </c>
      <c r="J35" s="42" t="s">
        <v>507</v>
      </c>
      <c r="K35" s="42"/>
    </row>
    <row r="36" spans="1:11" s="25" customFormat="1" ht="27" customHeight="1" x14ac:dyDescent="0.15">
      <c r="A36" s="42">
        <v>2026</v>
      </c>
      <c r="B36" s="42">
        <v>4</v>
      </c>
      <c r="C36" s="42" t="s">
        <v>535</v>
      </c>
      <c r="D36" s="42" t="s">
        <v>15</v>
      </c>
      <c r="E36" s="42" t="s">
        <v>294</v>
      </c>
      <c r="F36" s="42" t="s">
        <v>536</v>
      </c>
      <c r="G36" s="52">
        <v>99000000</v>
      </c>
      <c r="H36" s="42" t="s">
        <v>527</v>
      </c>
      <c r="I36" s="42" t="s">
        <v>537</v>
      </c>
      <c r="J36" s="42" t="s">
        <v>538</v>
      </c>
      <c r="K36" s="42"/>
    </row>
    <row r="37" spans="1:11" s="25" customFormat="1" ht="27" customHeight="1" x14ac:dyDescent="0.15">
      <c r="A37" s="42">
        <v>2026</v>
      </c>
      <c r="B37" s="42">
        <v>4</v>
      </c>
      <c r="C37" s="42" t="s">
        <v>539</v>
      </c>
      <c r="D37" s="42" t="s">
        <v>15</v>
      </c>
      <c r="E37" s="42" t="s">
        <v>294</v>
      </c>
      <c r="F37" s="42" t="s">
        <v>540</v>
      </c>
      <c r="G37" s="52">
        <v>50000000</v>
      </c>
      <c r="H37" s="42" t="s">
        <v>527</v>
      </c>
      <c r="I37" s="42" t="s">
        <v>541</v>
      </c>
      <c r="J37" s="42" t="s">
        <v>542</v>
      </c>
      <c r="K37" s="42"/>
    </row>
    <row r="38" spans="1:11" s="25" customFormat="1" ht="27" customHeight="1" x14ac:dyDescent="0.15">
      <c r="A38" s="42">
        <v>2026</v>
      </c>
      <c r="B38" s="42">
        <v>4</v>
      </c>
      <c r="C38" s="42" t="s">
        <v>543</v>
      </c>
      <c r="D38" s="42" t="s">
        <v>15</v>
      </c>
      <c r="E38" s="42" t="s">
        <v>294</v>
      </c>
      <c r="F38" s="44" t="s">
        <v>544</v>
      </c>
      <c r="G38" s="80">
        <v>9000000</v>
      </c>
      <c r="H38" s="42" t="s">
        <v>527</v>
      </c>
      <c r="I38" s="42" t="s">
        <v>537</v>
      </c>
      <c r="J38" s="42" t="s">
        <v>538</v>
      </c>
      <c r="K38" s="42"/>
    </row>
    <row r="39" spans="1:11" s="25" customFormat="1" ht="27" customHeight="1" x14ac:dyDescent="0.15">
      <c r="A39" s="42">
        <v>2026</v>
      </c>
      <c r="B39" s="42">
        <v>4</v>
      </c>
      <c r="C39" s="42" t="s">
        <v>545</v>
      </c>
      <c r="D39" s="42" t="s">
        <v>15</v>
      </c>
      <c r="E39" s="42" t="s">
        <v>294</v>
      </c>
      <c r="F39" s="42" t="s">
        <v>546</v>
      </c>
      <c r="G39" s="52">
        <v>50000000</v>
      </c>
      <c r="H39" s="42" t="s">
        <v>527</v>
      </c>
      <c r="I39" s="42" t="s">
        <v>547</v>
      </c>
      <c r="J39" s="42" t="s">
        <v>548</v>
      </c>
      <c r="K39" s="42"/>
    </row>
    <row r="40" spans="1:11" s="25" customFormat="1" ht="27" customHeight="1" x14ac:dyDescent="0.15">
      <c r="A40" s="42">
        <v>2026</v>
      </c>
      <c r="B40" s="42">
        <v>4</v>
      </c>
      <c r="C40" s="42" t="s">
        <v>558</v>
      </c>
      <c r="D40" s="42" t="s">
        <v>15</v>
      </c>
      <c r="E40" s="42" t="s">
        <v>294</v>
      </c>
      <c r="F40" s="44" t="s">
        <v>559</v>
      </c>
      <c r="G40" s="52">
        <v>45000000</v>
      </c>
      <c r="H40" s="42" t="s">
        <v>560</v>
      </c>
      <c r="I40" s="42" t="s">
        <v>561</v>
      </c>
      <c r="J40" s="42" t="s">
        <v>562</v>
      </c>
      <c r="K40" s="42"/>
    </row>
    <row r="41" spans="1:11" s="25" customFormat="1" ht="27" customHeight="1" x14ac:dyDescent="0.15">
      <c r="A41" s="42">
        <v>2026</v>
      </c>
      <c r="B41" s="42">
        <v>4</v>
      </c>
      <c r="C41" s="42" t="s">
        <v>567</v>
      </c>
      <c r="D41" s="42" t="s">
        <v>15</v>
      </c>
      <c r="E41" s="42" t="s">
        <v>161</v>
      </c>
      <c r="F41" s="47" t="s">
        <v>568</v>
      </c>
      <c r="G41" s="52">
        <v>3000000</v>
      </c>
      <c r="H41" s="42" t="s">
        <v>569</v>
      </c>
      <c r="I41" s="42" t="s">
        <v>570</v>
      </c>
      <c r="J41" s="42" t="s">
        <v>584</v>
      </c>
      <c r="K41" s="42"/>
    </row>
    <row r="42" spans="1:11" s="25" customFormat="1" ht="27" customHeight="1" x14ac:dyDescent="0.15">
      <c r="A42" s="42">
        <v>2026</v>
      </c>
      <c r="B42" s="42">
        <v>5</v>
      </c>
      <c r="C42" s="42" t="s">
        <v>105</v>
      </c>
      <c r="D42" s="42" t="s">
        <v>94</v>
      </c>
      <c r="E42" s="42" t="s">
        <v>106</v>
      </c>
      <c r="F42" s="42" t="s">
        <v>107</v>
      </c>
      <c r="G42" s="52">
        <v>75000000</v>
      </c>
      <c r="H42" s="42" t="s">
        <v>61</v>
      </c>
      <c r="I42" s="42" t="s">
        <v>108</v>
      </c>
      <c r="J42" s="42" t="s">
        <v>109</v>
      </c>
      <c r="K42" s="42"/>
    </row>
    <row r="43" spans="1:11" s="25" customFormat="1" ht="27" customHeight="1" x14ac:dyDescent="0.15">
      <c r="A43" s="42">
        <v>2026</v>
      </c>
      <c r="B43" s="42">
        <v>5</v>
      </c>
      <c r="C43" s="42" t="s">
        <v>110</v>
      </c>
      <c r="D43" s="42" t="s">
        <v>94</v>
      </c>
      <c r="E43" s="42" t="s">
        <v>95</v>
      </c>
      <c r="F43" s="42" t="s">
        <v>111</v>
      </c>
      <c r="G43" s="66">
        <v>88200000</v>
      </c>
      <c r="H43" s="42" t="s">
        <v>112</v>
      </c>
      <c r="I43" s="42" t="s">
        <v>113</v>
      </c>
      <c r="J43" s="42" t="s">
        <v>114</v>
      </c>
      <c r="K43" s="42"/>
    </row>
    <row r="44" spans="1:11" s="25" customFormat="1" ht="27" customHeight="1" x14ac:dyDescent="0.15">
      <c r="A44" s="42">
        <v>2026</v>
      </c>
      <c r="B44" s="42">
        <v>5</v>
      </c>
      <c r="C44" s="42" t="s">
        <v>134</v>
      </c>
      <c r="D44" s="51" t="s">
        <v>15</v>
      </c>
      <c r="E44" s="42" t="s">
        <v>14</v>
      </c>
      <c r="F44" s="44" t="s">
        <v>135</v>
      </c>
      <c r="G44" s="67">
        <v>250000000</v>
      </c>
      <c r="H44" s="51" t="s">
        <v>74</v>
      </c>
      <c r="I44" s="51" t="s">
        <v>87</v>
      </c>
      <c r="J44" s="51" t="s">
        <v>88</v>
      </c>
      <c r="K44" s="42"/>
    </row>
    <row r="45" spans="1:11" s="25" customFormat="1" ht="27" customHeight="1" x14ac:dyDescent="0.15">
      <c r="A45" s="42">
        <v>2026</v>
      </c>
      <c r="B45" s="42">
        <v>5</v>
      </c>
      <c r="C45" s="42" t="s">
        <v>166</v>
      </c>
      <c r="D45" s="42" t="s">
        <v>160</v>
      </c>
      <c r="E45" s="42" t="s">
        <v>161</v>
      </c>
      <c r="F45" s="42" t="s">
        <v>167</v>
      </c>
      <c r="G45" s="52">
        <v>87000000</v>
      </c>
      <c r="H45" s="42" t="s">
        <v>163</v>
      </c>
      <c r="I45" s="42" t="s">
        <v>164</v>
      </c>
      <c r="J45" s="42" t="s">
        <v>165</v>
      </c>
      <c r="K45" s="42"/>
    </row>
    <row r="46" spans="1:11" s="25" customFormat="1" ht="27" customHeight="1" x14ac:dyDescent="0.15">
      <c r="A46" s="42">
        <v>2026</v>
      </c>
      <c r="B46" s="42">
        <v>5</v>
      </c>
      <c r="C46" s="42" t="s">
        <v>249</v>
      </c>
      <c r="D46" s="42" t="s">
        <v>15</v>
      </c>
      <c r="E46" s="42" t="s">
        <v>161</v>
      </c>
      <c r="F46" s="42" t="s">
        <v>250</v>
      </c>
      <c r="G46" s="52">
        <v>5000000</v>
      </c>
      <c r="H46" s="42" t="s">
        <v>224</v>
      </c>
      <c r="I46" s="42" t="s">
        <v>232</v>
      </c>
      <c r="J46" s="42" t="s">
        <v>233</v>
      </c>
      <c r="K46" s="42"/>
    </row>
    <row r="47" spans="1:11" ht="27" customHeight="1" x14ac:dyDescent="0.15">
      <c r="A47" s="42">
        <v>2026</v>
      </c>
      <c r="B47" s="42">
        <v>5</v>
      </c>
      <c r="C47" s="42" t="s">
        <v>571</v>
      </c>
      <c r="D47" s="42" t="s">
        <v>15</v>
      </c>
      <c r="E47" s="42" t="s">
        <v>161</v>
      </c>
      <c r="F47" s="43" t="s">
        <v>572</v>
      </c>
      <c r="G47" s="52">
        <v>4232000</v>
      </c>
      <c r="H47" s="42" t="s">
        <v>251</v>
      </c>
      <c r="I47" s="42" t="s">
        <v>252</v>
      </c>
      <c r="J47" s="42" t="s">
        <v>253</v>
      </c>
      <c r="K47" s="42"/>
    </row>
    <row r="48" spans="1:11" ht="27" customHeight="1" x14ac:dyDescent="0.15">
      <c r="A48" s="42">
        <v>2026</v>
      </c>
      <c r="B48" s="42">
        <v>5</v>
      </c>
      <c r="C48" s="42" t="s">
        <v>254</v>
      </c>
      <c r="D48" s="42" t="s">
        <v>15</v>
      </c>
      <c r="E48" s="42" t="s">
        <v>161</v>
      </c>
      <c r="F48" s="44" t="s">
        <v>255</v>
      </c>
      <c r="G48" s="80">
        <v>7700000</v>
      </c>
      <c r="H48" s="42" t="s">
        <v>242</v>
      </c>
      <c r="I48" s="42" t="s">
        <v>256</v>
      </c>
      <c r="J48" s="42" t="s">
        <v>257</v>
      </c>
      <c r="K48" s="42"/>
    </row>
    <row r="49" spans="1:11" ht="27" customHeight="1" x14ac:dyDescent="0.15">
      <c r="A49" s="42">
        <v>2026</v>
      </c>
      <c r="B49" s="42">
        <v>5</v>
      </c>
      <c r="C49" s="42" t="s">
        <v>293</v>
      </c>
      <c r="D49" s="42" t="s">
        <v>15</v>
      </c>
      <c r="E49" s="42" t="s">
        <v>294</v>
      </c>
      <c r="F49" s="42" t="s">
        <v>295</v>
      </c>
      <c r="G49" s="52">
        <v>79250000</v>
      </c>
      <c r="H49" s="42" t="s">
        <v>274</v>
      </c>
      <c r="I49" s="47" t="s">
        <v>278</v>
      </c>
      <c r="J49" s="47" t="s">
        <v>577</v>
      </c>
      <c r="K49" s="42"/>
    </row>
    <row r="50" spans="1:11" ht="27" x14ac:dyDescent="0.15">
      <c r="A50" s="42">
        <v>2026</v>
      </c>
      <c r="B50" s="42">
        <v>5</v>
      </c>
      <c r="C50" s="42" t="s">
        <v>296</v>
      </c>
      <c r="D50" s="42" t="s">
        <v>15</v>
      </c>
      <c r="E50" s="42" t="s">
        <v>294</v>
      </c>
      <c r="F50" s="42" t="s">
        <v>297</v>
      </c>
      <c r="G50" s="52">
        <v>9970000</v>
      </c>
      <c r="H50" s="42" t="s">
        <v>281</v>
      </c>
      <c r="I50" s="47" t="s">
        <v>278</v>
      </c>
      <c r="J50" s="47" t="s">
        <v>577</v>
      </c>
      <c r="K50" s="42"/>
    </row>
    <row r="51" spans="1:11" ht="27" customHeight="1" x14ac:dyDescent="0.15">
      <c r="A51" s="42">
        <v>2026</v>
      </c>
      <c r="B51" s="42">
        <v>5</v>
      </c>
      <c r="C51" s="42" t="s">
        <v>298</v>
      </c>
      <c r="D51" s="42" t="s">
        <v>15</v>
      </c>
      <c r="E51" s="42" t="s">
        <v>294</v>
      </c>
      <c r="F51" s="42" t="s">
        <v>299</v>
      </c>
      <c r="G51" s="80">
        <v>6970000</v>
      </c>
      <c r="H51" s="42" t="s">
        <v>281</v>
      </c>
      <c r="I51" s="47" t="s">
        <v>278</v>
      </c>
      <c r="J51" s="47" t="s">
        <v>577</v>
      </c>
      <c r="K51" s="42"/>
    </row>
    <row r="52" spans="1:11" ht="27" customHeight="1" x14ac:dyDescent="0.15">
      <c r="A52" s="42">
        <v>2026</v>
      </c>
      <c r="B52" s="42">
        <v>5</v>
      </c>
      <c r="C52" s="42" t="s">
        <v>300</v>
      </c>
      <c r="D52" s="42" t="s">
        <v>15</v>
      </c>
      <c r="E52" s="42" t="s">
        <v>294</v>
      </c>
      <c r="F52" s="42" t="s">
        <v>301</v>
      </c>
      <c r="G52" s="80">
        <v>3180000</v>
      </c>
      <c r="H52" s="42" t="s">
        <v>281</v>
      </c>
      <c r="I52" s="47" t="s">
        <v>278</v>
      </c>
      <c r="J52" s="47" t="s">
        <v>577</v>
      </c>
      <c r="K52" s="44"/>
    </row>
    <row r="53" spans="1:11" ht="27" customHeight="1" x14ac:dyDescent="0.15">
      <c r="A53" s="42">
        <v>2026</v>
      </c>
      <c r="B53" s="42">
        <v>5</v>
      </c>
      <c r="C53" s="42" t="s">
        <v>302</v>
      </c>
      <c r="D53" s="42" t="s">
        <v>15</v>
      </c>
      <c r="E53" s="42" t="s">
        <v>303</v>
      </c>
      <c r="F53" s="42" t="s">
        <v>304</v>
      </c>
      <c r="G53" s="80">
        <v>21500000</v>
      </c>
      <c r="H53" s="42" t="s">
        <v>281</v>
      </c>
      <c r="I53" s="47" t="s">
        <v>278</v>
      </c>
      <c r="J53" s="47" t="s">
        <v>577</v>
      </c>
      <c r="K53" s="42"/>
    </row>
    <row r="54" spans="1:11" ht="27" customHeight="1" x14ac:dyDescent="0.15">
      <c r="A54" s="42">
        <v>2026</v>
      </c>
      <c r="B54" s="42">
        <v>5</v>
      </c>
      <c r="C54" s="42" t="s">
        <v>333</v>
      </c>
      <c r="D54" s="42" t="s">
        <v>15</v>
      </c>
      <c r="E54" s="42" t="s">
        <v>161</v>
      </c>
      <c r="F54" s="42" t="s">
        <v>334</v>
      </c>
      <c r="G54" s="52">
        <v>5100000</v>
      </c>
      <c r="H54" s="42" t="s">
        <v>326</v>
      </c>
      <c r="I54" s="42" t="s">
        <v>335</v>
      </c>
      <c r="J54" s="42" t="s">
        <v>336</v>
      </c>
      <c r="K54" s="42"/>
    </row>
    <row r="55" spans="1:11" ht="27" customHeight="1" x14ac:dyDescent="0.15">
      <c r="A55" s="42">
        <v>2026</v>
      </c>
      <c r="B55" s="42">
        <v>5</v>
      </c>
      <c r="C55" s="42" t="s">
        <v>365</v>
      </c>
      <c r="D55" s="42" t="s">
        <v>94</v>
      </c>
      <c r="E55" s="42" t="s">
        <v>95</v>
      </c>
      <c r="F55" s="42" t="s">
        <v>366</v>
      </c>
      <c r="G55" s="52">
        <v>50000000</v>
      </c>
      <c r="H55" s="42" t="s">
        <v>357</v>
      </c>
      <c r="I55" s="42" t="s">
        <v>367</v>
      </c>
      <c r="J55" s="42" t="s">
        <v>368</v>
      </c>
      <c r="K55" s="42"/>
    </row>
    <row r="56" spans="1:11" ht="27" customHeight="1" x14ac:dyDescent="0.15">
      <c r="A56" s="42">
        <v>2026</v>
      </c>
      <c r="B56" s="42">
        <v>5</v>
      </c>
      <c r="C56" s="42" t="s">
        <v>509</v>
      </c>
      <c r="D56" s="42" t="s">
        <v>94</v>
      </c>
      <c r="E56" s="42" t="s">
        <v>106</v>
      </c>
      <c r="F56" s="42" t="s">
        <v>505</v>
      </c>
      <c r="G56" s="83">
        <v>18000000</v>
      </c>
      <c r="H56" s="42" t="s">
        <v>498</v>
      </c>
      <c r="I56" s="42" t="s">
        <v>510</v>
      </c>
      <c r="J56" s="42" t="s">
        <v>511</v>
      </c>
      <c r="K56" s="42"/>
    </row>
    <row r="57" spans="1:11" ht="27" customHeight="1" x14ac:dyDescent="0.15">
      <c r="A57" s="42">
        <v>2026</v>
      </c>
      <c r="B57" s="42">
        <v>5</v>
      </c>
      <c r="C57" s="42" t="s">
        <v>512</v>
      </c>
      <c r="D57" s="42" t="s">
        <v>15</v>
      </c>
      <c r="E57" s="42" t="s">
        <v>161</v>
      </c>
      <c r="F57" s="42" t="s">
        <v>497</v>
      </c>
      <c r="G57" s="84">
        <v>5000000</v>
      </c>
      <c r="H57" s="42" t="s">
        <v>498</v>
      </c>
      <c r="I57" s="42" t="s">
        <v>489</v>
      </c>
      <c r="J57" s="42" t="s">
        <v>490</v>
      </c>
      <c r="K57" s="42"/>
    </row>
    <row r="58" spans="1:11" ht="27" customHeight="1" x14ac:dyDescent="0.15">
      <c r="A58" s="42">
        <v>2026</v>
      </c>
      <c r="B58" s="42">
        <v>5</v>
      </c>
      <c r="C58" s="42" t="s">
        <v>513</v>
      </c>
      <c r="D58" s="42" t="s">
        <v>15</v>
      </c>
      <c r="E58" s="42" t="s">
        <v>161</v>
      </c>
      <c r="F58" s="42" t="s">
        <v>497</v>
      </c>
      <c r="G58" s="84">
        <v>50000</v>
      </c>
      <c r="H58" s="42" t="s">
        <v>498</v>
      </c>
      <c r="I58" s="42" t="s">
        <v>499</v>
      </c>
      <c r="J58" s="42" t="s">
        <v>500</v>
      </c>
      <c r="K58" s="42"/>
    </row>
    <row r="59" spans="1:11" ht="27" customHeight="1" x14ac:dyDescent="0.15">
      <c r="A59" s="42">
        <v>2026</v>
      </c>
      <c r="B59" s="42">
        <v>5</v>
      </c>
      <c r="C59" s="42" t="s">
        <v>514</v>
      </c>
      <c r="D59" s="42" t="s">
        <v>94</v>
      </c>
      <c r="E59" s="42" t="s">
        <v>106</v>
      </c>
      <c r="F59" s="42" t="s">
        <v>505</v>
      </c>
      <c r="G59" s="83">
        <v>17000000</v>
      </c>
      <c r="H59" s="42" t="s">
        <v>498</v>
      </c>
      <c r="I59" s="42" t="s">
        <v>506</v>
      </c>
      <c r="J59" s="42" t="s">
        <v>507</v>
      </c>
      <c r="K59" s="42"/>
    </row>
    <row r="60" spans="1:11" ht="27" customHeight="1" x14ac:dyDescent="0.15">
      <c r="A60" s="42">
        <v>2026</v>
      </c>
      <c r="B60" s="42">
        <v>5</v>
      </c>
      <c r="C60" s="42" t="s">
        <v>515</v>
      </c>
      <c r="D60" s="42" t="s">
        <v>15</v>
      </c>
      <c r="E60" s="42" t="s">
        <v>106</v>
      </c>
      <c r="F60" s="42" t="s">
        <v>497</v>
      </c>
      <c r="G60" s="83">
        <v>5650000</v>
      </c>
      <c r="H60" s="42" t="s">
        <v>488</v>
      </c>
      <c r="I60" s="42" t="s">
        <v>489</v>
      </c>
      <c r="J60" s="42" t="s">
        <v>490</v>
      </c>
      <c r="K60" s="42"/>
    </row>
    <row r="61" spans="1:11" ht="27" customHeight="1" x14ac:dyDescent="0.15">
      <c r="A61" s="42">
        <v>2026</v>
      </c>
      <c r="B61" s="42">
        <v>5</v>
      </c>
      <c r="C61" s="42" t="s">
        <v>516</v>
      </c>
      <c r="D61" s="42" t="s">
        <v>15</v>
      </c>
      <c r="E61" s="42" t="s">
        <v>161</v>
      </c>
      <c r="F61" s="42" t="s">
        <v>497</v>
      </c>
      <c r="G61" s="80">
        <v>1400000</v>
      </c>
      <c r="H61" s="42" t="s">
        <v>488</v>
      </c>
      <c r="I61" s="42" t="s">
        <v>492</v>
      </c>
      <c r="J61" s="42" t="s">
        <v>493</v>
      </c>
      <c r="K61" s="42"/>
    </row>
    <row r="62" spans="1:11" ht="27" customHeight="1" x14ac:dyDescent="0.15">
      <c r="A62" s="42">
        <v>2026</v>
      </c>
      <c r="B62" s="42">
        <v>5</v>
      </c>
      <c r="C62" s="42" t="s">
        <v>517</v>
      </c>
      <c r="D62" s="42" t="s">
        <v>15</v>
      </c>
      <c r="E62" s="42" t="s">
        <v>161</v>
      </c>
      <c r="F62" s="42" t="s">
        <v>497</v>
      </c>
      <c r="G62" s="80">
        <v>2750000</v>
      </c>
      <c r="H62" s="42" t="s">
        <v>488</v>
      </c>
      <c r="I62" s="42" t="s">
        <v>499</v>
      </c>
      <c r="J62" s="42" t="s">
        <v>500</v>
      </c>
      <c r="K62" s="42"/>
    </row>
    <row r="63" spans="1:11" ht="27" customHeight="1" x14ac:dyDescent="0.15">
      <c r="A63" s="42">
        <v>2026</v>
      </c>
      <c r="B63" s="42">
        <v>5</v>
      </c>
      <c r="C63" s="42" t="s">
        <v>518</v>
      </c>
      <c r="D63" s="42" t="s">
        <v>15</v>
      </c>
      <c r="E63" s="42" t="s">
        <v>161</v>
      </c>
      <c r="F63" s="42" t="s">
        <v>497</v>
      </c>
      <c r="G63" s="80">
        <v>2750000</v>
      </c>
      <c r="H63" s="42" t="s">
        <v>488</v>
      </c>
      <c r="I63" s="42" t="s">
        <v>499</v>
      </c>
      <c r="J63" s="42" t="s">
        <v>500</v>
      </c>
      <c r="K63" s="42"/>
    </row>
    <row r="64" spans="1:11" ht="27" customHeight="1" x14ac:dyDescent="0.15">
      <c r="A64" s="42">
        <v>2026</v>
      </c>
      <c r="B64" s="42">
        <v>5</v>
      </c>
      <c r="C64" s="42" t="s">
        <v>563</v>
      </c>
      <c r="D64" s="42" t="s">
        <v>15</v>
      </c>
      <c r="E64" s="42" t="s">
        <v>294</v>
      </c>
      <c r="F64" s="42" t="s">
        <v>564</v>
      </c>
      <c r="G64" s="52">
        <v>8000000</v>
      </c>
      <c r="H64" s="42" t="s">
        <v>560</v>
      </c>
      <c r="I64" s="42" t="s">
        <v>565</v>
      </c>
      <c r="J64" s="42" t="s">
        <v>566</v>
      </c>
      <c r="K64" s="42"/>
    </row>
    <row r="65" spans="1:11" ht="27" customHeight="1" x14ac:dyDescent="0.15">
      <c r="A65" s="42">
        <v>2026</v>
      </c>
      <c r="B65" s="42">
        <v>6</v>
      </c>
      <c r="C65" s="42" t="s">
        <v>102</v>
      </c>
      <c r="D65" s="42" t="s">
        <v>15</v>
      </c>
      <c r="E65" s="42" t="s">
        <v>14</v>
      </c>
      <c r="F65" s="42" t="s">
        <v>103</v>
      </c>
      <c r="G65" s="52">
        <v>95000000</v>
      </c>
      <c r="H65" s="42" t="s">
        <v>46</v>
      </c>
      <c r="I65" s="42" t="s">
        <v>47</v>
      </c>
      <c r="J65" s="42" t="s">
        <v>104</v>
      </c>
      <c r="K65" s="42"/>
    </row>
    <row r="66" spans="1:11" ht="27" customHeight="1" x14ac:dyDescent="0.15">
      <c r="A66" s="42">
        <v>2026</v>
      </c>
      <c r="B66" s="42">
        <v>6</v>
      </c>
      <c r="C66" s="42" t="s">
        <v>120</v>
      </c>
      <c r="D66" s="42" t="s">
        <v>15</v>
      </c>
      <c r="E66" s="42" t="s">
        <v>14</v>
      </c>
      <c r="F66" s="42" t="s">
        <v>121</v>
      </c>
      <c r="G66" s="52">
        <v>29600000</v>
      </c>
      <c r="H66" s="42" t="s">
        <v>74</v>
      </c>
      <c r="I66" s="42" t="s">
        <v>75</v>
      </c>
      <c r="J66" s="42" t="s">
        <v>76</v>
      </c>
      <c r="K66" s="42"/>
    </row>
    <row r="67" spans="1:11" ht="27" customHeight="1" x14ac:dyDescent="0.15">
      <c r="A67" s="42">
        <v>2026</v>
      </c>
      <c r="B67" s="42">
        <v>6</v>
      </c>
      <c r="C67" s="42" t="s">
        <v>122</v>
      </c>
      <c r="D67" s="42" t="s">
        <v>15</v>
      </c>
      <c r="E67" s="42" t="s">
        <v>14</v>
      </c>
      <c r="F67" s="42" t="s">
        <v>123</v>
      </c>
      <c r="G67" s="52">
        <v>59200000</v>
      </c>
      <c r="H67" s="42" t="s">
        <v>74</v>
      </c>
      <c r="I67" s="42" t="s">
        <v>75</v>
      </c>
      <c r="J67" s="42" t="s">
        <v>76</v>
      </c>
      <c r="K67" s="42"/>
    </row>
    <row r="68" spans="1:11" ht="27" customHeight="1" x14ac:dyDescent="0.15">
      <c r="A68" s="42">
        <v>2026</v>
      </c>
      <c r="B68" s="42">
        <v>6</v>
      </c>
      <c r="C68" s="42" t="s">
        <v>124</v>
      </c>
      <c r="D68" s="42" t="s">
        <v>15</v>
      </c>
      <c r="E68" s="42" t="s">
        <v>14</v>
      </c>
      <c r="F68" s="44" t="s">
        <v>125</v>
      </c>
      <c r="G68" s="80">
        <v>8200000</v>
      </c>
      <c r="H68" s="42" t="s">
        <v>74</v>
      </c>
      <c r="I68" s="42" t="s">
        <v>75</v>
      </c>
      <c r="J68" s="42" t="s">
        <v>76</v>
      </c>
      <c r="K68" s="42"/>
    </row>
    <row r="69" spans="1:11" ht="27" customHeight="1" x14ac:dyDescent="0.15">
      <c r="A69" s="42">
        <v>2026</v>
      </c>
      <c r="B69" s="42">
        <v>6</v>
      </c>
      <c r="C69" s="42" t="s">
        <v>126</v>
      </c>
      <c r="D69" s="42" t="s">
        <v>15</v>
      </c>
      <c r="E69" s="42" t="s">
        <v>14</v>
      </c>
      <c r="F69" s="42" t="s">
        <v>127</v>
      </c>
      <c r="G69" s="80">
        <v>16000000</v>
      </c>
      <c r="H69" s="42" t="s">
        <v>74</v>
      </c>
      <c r="I69" s="42" t="s">
        <v>75</v>
      </c>
      <c r="J69" s="42" t="s">
        <v>76</v>
      </c>
      <c r="K69" s="44"/>
    </row>
    <row r="70" spans="1:11" ht="27" customHeight="1" x14ac:dyDescent="0.15">
      <c r="A70" s="42">
        <v>2026</v>
      </c>
      <c r="B70" s="42">
        <v>6</v>
      </c>
      <c r="C70" s="42" t="s">
        <v>128</v>
      </c>
      <c r="D70" s="42" t="s">
        <v>15</v>
      </c>
      <c r="E70" s="42" t="s">
        <v>14</v>
      </c>
      <c r="F70" s="44" t="s">
        <v>125</v>
      </c>
      <c r="G70" s="80">
        <v>17120000</v>
      </c>
      <c r="H70" s="42" t="s">
        <v>74</v>
      </c>
      <c r="I70" s="42" t="s">
        <v>81</v>
      </c>
      <c r="J70" s="44" t="s">
        <v>82</v>
      </c>
      <c r="K70" s="42"/>
    </row>
    <row r="71" spans="1:11" ht="27" customHeight="1" x14ac:dyDescent="0.15">
      <c r="A71" s="42">
        <v>2026</v>
      </c>
      <c r="B71" s="42">
        <v>6</v>
      </c>
      <c r="C71" s="42" t="s">
        <v>129</v>
      </c>
      <c r="D71" s="42" t="s">
        <v>15</v>
      </c>
      <c r="E71" s="42" t="s">
        <v>14</v>
      </c>
      <c r="F71" s="42" t="s">
        <v>127</v>
      </c>
      <c r="G71" s="80">
        <v>34240000</v>
      </c>
      <c r="H71" s="42" t="s">
        <v>74</v>
      </c>
      <c r="I71" s="42" t="s">
        <v>81</v>
      </c>
      <c r="J71" s="44" t="s">
        <v>82</v>
      </c>
      <c r="K71" s="42"/>
    </row>
    <row r="72" spans="1:11" ht="27" customHeight="1" x14ac:dyDescent="0.15">
      <c r="A72" s="42">
        <v>2026</v>
      </c>
      <c r="B72" s="42">
        <v>6</v>
      </c>
      <c r="C72" s="42" t="s">
        <v>130</v>
      </c>
      <c r="D72" s="42" t="s">
        <v>15</v>
      </c>
      <c r="E72" s="42" t="s">
        <v>14</v>
      </c>
      <c r="F72" s="44" t="s">
        <v>125</v>
      </c>
      <c r="G72" s="80">
        <v>12480000</v>
      </c>
      <c r="H72" s="42" t="s">
        <v>74</v>
      </c>
      <c r="I72" s="42" t="s">
        <v>81</v>
      </c>
      <c r="J72" s="44" t="s">
        <v>82</v>
      </c>
      <c r="K72" s="42"/>
    </row>
    <row r="73" spans="1:11" ht="27" customHeight="1" x14ac:dyDescent="0.15">
      <c r="A73" s="42">
        <v>2026</v>
      </c>
      <c r="B73" s="42">
        <v>6</v>
      </c>
      <c r="C73" s="42" t="s">
        <v>131</v>
      </c>
      <c r="D73" s="42" t="s">
        <v>15</v>
      </c>
      <c r="E73" s="42" t="s">
        <v>14</v>
      </c>
      <c r="F73" s="42" t="s">
        <v>127</v>
      </c>
      <c r="G73" s="80">
        <v>24960000</v>
      </c>
      <c r="H73" s="42" t="s">
        <v>74</v>
      </c>
      <c r="I73" s="42" t="s">
        <v>81</v>
      </c>
      <c r="J73" s="44" t="s">
        <v>82</v>
      </c>
      <c r="K73" s="42"/>
    </row>
    <row r="74" spans="1:11" ht="27" customHeight="1" x14ac:dyDescent="0.15">
      <c r="A74" s="42">
        <v>2026</v>
      </c>
      <c r="B74" s="42">
        <v>6</v>
      </c>
      <c r="C74" s="42" t="s">
        <v>132</v>
      </c>
      <c r="D74" s="42" t="s">
        <v>15</v>
      </c>
      <c r="E74" s="42" t="s">
        <v>14</v>
      </c>
      <c r="F74" s="44" t="s">
        <v>125</v>
      </c>
      <c r="G74" s="80">
        <v>64000000</v>
      </c>
      <c r="H74" s="42" t="s">
        <v>74</v>
      </c>
      <c r="I74" s="42" t="s">
        <v>87</v>
      </c>
      <c r="J74" s="44" t="s">
        <v>88</v>
      </c>
      <c r="K74" s="42"/>
    </row>
    <row r="75" spans="1:11" ht="27" customHeight="1" x14ac:dyDescent="0.15">
      <c r="A75" s="42">
        <v>2026</v>
      </c>
      <c r="B75" s="42">
        <v>6</v>
      </c>
      <c r="C75" s="42" t="s">
        <v>133</v>
      </c>
      <c r="D75" s="42" t="s">
        <v>15</v>
      </c>
      <c r="E75" s="42" t="s">
        <v>14</v>
      </c>
      <c r="F75" s="42" t="s">
        <v>127</v>
      </c>
      <c r="G75" s="80">
        <v>128000000</v>
      </c>
      <c r="H75" s="42" t="s">
        <v>74</v>
      </c>
      <c r="I75" s="42" t="s">
        <v>87</v>
      </c>
      <c r="J75" s="44" t="s">
        <v>88</v>
      </c>
      <c r="K75" s="42"/>
    </row>
    <row r="76" spans="1:11" ht="27" customHeight="1" x14ac:dyDescent="0.15">
      <c r="A76" s="42">
        <v>2026</v>
      </c>
      <c r="B76" s="42">
        <v>6</v>
      </c>
      <c r="C76" s="42" t="s">
        <v>258</v>
      </c>
      <c r="D76" s="42" t="s">
        <v>15</v>
      </c>
      <c r="E76" s="42" t="s">
        <v>161</v>
      </c>
      <c r="F76" s="44" t="s">
        <v>259</v>
      </c>
      <c r="G76" s="80">
        <v>5000000</v>
      </c>
      <c r="H76" s="42" t="s">
        <v>224</v>
      </c>
      <c r="I76" s="42" t="s">
        <v>232</v>
      </c>
      <c r="J76" s="42" t="s">
        <v>233</v>
      </c>
      <c r="K76" s="42"/>
    </row>
    <row r="77" spans="1:11" ht="27" customHeight="1" x14ac:dyDescent="0.15">
      <c r="A77" s="42">
        <v>2026</v>
      </c>
      <c r="B77" s="42">
        <v>6</v>
      </c>
      <c r="C77" s="42" t="s">
        <v>324</v>
      </c>
      <c r="D77" s="42" t="s">
        <v>160</v>
      </c>
      <c r="E77" s="42" t="s">
        <v>14</v>
      </c>
      <c r="F77" s="44" t="s">
        <v>292</v>
      </c>
      <c r="G77" s="80">
        <v>4920000000</v>
      </c>
      <c r="H77" s="42" t="s">
        <v>322</v>
      </c>
      <c r="I77" s="42" t="s">
        <v>315</v>
      </c>
      <c r="J77" s="42" t="s">
        <v>576</v>
      </c>
      <c r="K77" s="42"/>
    </row>
    <row r="78" spans="1:11" ht="27" customHeight="1" x14ac:dyDescent="0.15">
      <c r="A78" s="42">
        <v>2026</v>
      </c>
      <c r="B78" s="42">
        <v>6</v>
      </c>
      <c r="C78" s="42" t="s">
        <v>471</v>
      </c>
      <c r="D78" s="42" t="s">
        <v>94</v>
      </c>
      <c r="E78" s="42" t="s">
        <v>106</v>
      </c>
      <c r="F78" s="42" t="s">
        <v>472</v>
      </c>
      <c r="G78" s="52">
        <v>200000000</v>
      </c>
      <c r="H78" s="42" t="s">
        <v>468</v>
      </c>
      <c r="I78" s="42" t="s">
        <v>473</v>
      </c>
      <c r="J78" s="42" t="s">
        <v>474</v>
      </c>
      <c r="K78" s="42"/>
    </row>
    <row r="79" spans="1:11" ht="27" customHeight="1" x14ac:dyDescent="0.15">
      <c r="A79" s="42">
        <v>2026</v>
      </c>
      <c r="B79" s="42">
        <v>6</v>
      </c>
      <c r="C79" s="42" t="s">
        <v>519</v>
      </c>
      <c r="D79" s="42" t="s">
        <v>94</v>
      </c>
      <c r="E79" s="42" t="s">
        <v>106</v>
      </c>
      <c r="F79" s="42" t="s">
        <v>497</v>
      </c>
      <c r="G79" s="80">
        <v>6600000</v>
      </c>
      <c r="H79" s="42" t="s">
        <v>498</v>
      </c>
      <c r="I79" s="42" t="s">
        <v>492</v>
      </c>
      <c r="J79" s="42" t="s">
        <v>493</v>
      </c>
      <c r="K79" s="42"/>
    </row>
    <row r="80" spans="1:11" ht="27" customHeight="1" x14ac:dyDescent="0.15">
      <c r="A80" s="42">
        <v>2026</v>
      </c>
      <c r="B80" s="42">
        <v>6</v>
      </c>
      <c r="C80" s="42" t="s">
        <v>520</v>
      </c>
      <c r="D80" s="42" t="s">
        <v>15</v>
      </c>
      <c r="E80" s="42" t="s">
        <v>161</v>
      </c>
      <c r="F80" s="42" t="s">
        <v>497</v>
      </c>
      <c r="G80" s="85">
        <v>3740000</v>
      </c>
      <c r="H80" s="42" t="s">
        <v>498</v>
      </c>
      <c r="I80" s="42" t="s">
        <v>499</v>
      </c>
      <c r="J80" s="42" t="s">
        <v>500</v>
      </c>
      <c r="K80" s="42"/>
    </row>
  </sheetData>
  <phoneticPr fontId="3" type="noConversion"/>
  <dataValidations count="1">
    <dataValidation type="list" allowBlank="1" showInputMessage="1" showErrorMessage="1" sqref="D22" xr:uid="{1FB5D082-010A-494C-A15E-E84B6248BBBD}">
      <formula1>"토건,토목,건축,전문,전기,통신,소방,기타"</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A1:M56"/>
  <sheetViews>
    <sheetView zoomScaleNormal="100" workbookViewId="0"/>
  </sheetViews>
  <sheetFormatPr defaultRowHeight="24" customHeight="1" x14ac:dyDescent="0.15"/>
  <cols>
    <col min="1" max="1" width="9.5546875" style="3" customWidth="1"/>
    <col min="2" max="2" width="8.88671875" style="3"/>
    <col min="3" max="3" width="44.6640625" style="11" customWidth="1"/>
    <col min="4" max="4" width="17.33203125" style="11" customWidth="1"/>
    <col min="5" max="5" width="34.6640625" style="11" bestFit="1" customWidth="1"/>
    <col min="6" max="7" width="10.77734375" style="11" customWidth="1"/>
    <col min="8" max="8" width="16.109375" style="3" customWidth="1"/>
    <col min="9" max="9" width="21.21875" style="11" bestFit="1" customWidth="1"/>
    <col min="10" max="10" width="8.88671875" style="3"/>
    <col min="11" max="11" width="13.33203125" style="3" customWidth="1"/>
    <col min="12" max="12" width="33.5546875" style="3" bestFit="1" customWidth="1"/>
    <col min="13" max="16384" width="8.88671875" style="3"/>
  </cols>
  <sheetData>
    <row r="1" spans="1:13" ht="24" customHeight="1" thickBot="1" x14ac:dyDescent="0.2">
      <c r="A1" s="13" t="s">
        <v>19</v>
      </c>
      <c r="B1" s="13" t="s">
        <v>31</v>
      </c>
      <c r="C1" s="13" t="s">
        <v>26</v>
      </c>
      <c r="D1" s="13" t="s">
        <v>30</v>
      </c>
      <c r="E1" s="13" t="s">
        <v>27</v>
      </c>
      <c r="F1" s="13" t="s">
        <v>12</v>
      </c>
      <c r="G1" s="13" t="s">
        <v>28</v>
      </c>
      <c r="H1" s="13" t="s">
        <v>32</v>
      </c>
      <c r="I1" s="14" t="s">
        <v>6</v>
      </c>
      <c r="J1" s="14" t="s">
        <v>5</v>
      </c>
      <c r="K1" s="14" t="s">
        <v>29</v>
      </c>
      <c r="L1" s="40" t="s">
        <v>34</v>
      </c>
    </row>
    <row r="2" spans="1:13" ht="27" customHeight="1" thickTop="1" x14ac:dyDescent="0.15">
      <c r="A2" s="57">
        <v>2026</v>
      </c>
      <c r="B2" s="58">
        <v>4</v>
      </c>
      <c r="C2" s="58" t="s">
        <v>143</v>
      </c>
      <c r="D2" s="59">
        <v>2410168909</v>
      </c>
      <c r="E2" s="58" t="s">
        <v>144</v>
      </c>
      <c r="F2" s="58">
        <v>3</v>
      </c>
      <c r="G2" s="58" t="s">
        <v>145</v>
      </c>
      <c r="H2" s="86">
        <v>34500000</v>
      </c>
      <c r="I2" s="58" t="s">
        <v>139</v>
      </c>
      <c r="J2" s="58" t="s">
        <v>146</v>
      </c>
      <c r="K2" s="58" t="s">
        <v>147</v>
      </c>
      <c r="L2" s="57"/>
      <c r="M2" s="55"/>
    </row>
    <row r="3" spans="1:13" ht="27" customHeight="1" x14ac:dyDescent="0.15">
      <c r="A3" s="60">
        <v>2026</v>
      </c>
      <c r="B3" s="60">
        <v>4</v>
      </c>
      <c r="C3" s="60" t="s">
        <v>148</v>
      </c>
      <c r="D3" s="61">
        <v>2410168909</v>
      </c>
      <c r="E3" s="60" t="s">
        <v>144</v>
      </c>
      <c r="F3" s="62">
        <v>1</v>
      </c>
      <c r="G3" s="60" t="s">
        <v>145</v>
      </c>
      <c r="H3" s="87">
        <v>13000000</v>
      </c>
      <c r="I3" s="60" t="s">
        <v>139</v>
      </c>
      <c r="J3" s="60" t="s">
        <v>146</v>
      </c>
      <c r="K3" s="60" t="s">
        <v>147</v>
      </c>
      <c r="L3" s="60"/>
    </row>
    <row r="4" spans="1:13" ht="27" customHeight="1" x14ac:dyDescent="0.15">
      <c r="A4" s="60">
        <v>2026</v>
      </c>
      <c r="B4" s="60">
        <v>4</v>
      </c>
      <c r="C4" s="60" t="s">
        <v>149</v>
      </c>
      <c r="D4" s="61">
        <v>2410168909</v>
      </c>
      <c r="E4" s="60" t="s">
        <v>144</v>
      </c>
      <c r="F4" s="60">
        <v>1</v>
      </c>
      <c r="G4" s="60" t="s">
        <v>145</v>
      </c>
      <c r="H4" s="87">
        <v>2500000</v>
      </c>
      <c r="I4" s="60" t="s">
        <v>139</v>
      </c>
      <c r="J4" s="60" t="s">
        <v>146</v>
      </c>
      <c r="K4" s="60" t="s">
        <v>147</v>
      </c>
      <c r="L4" s="60"/>
    </row>
    <row r="5" spans="1:13" ht="27" customHeight="1" x14ac:dyDescent="0.15">
      <c r="A5" s="60">
        <v>2026</v>
      </c>
      <c r="B5" s="60">
        <v>4</v>
      </c>
      <c r="C5" s="60" t="s">
        <v>150</v>
      </c>
      <c r="D5" s="61">
        <v>2410168901</v>
      </c>
      <c r="E5" s="60" t="s">
        <v>151</v>
      </c>
      <c r="F5" s="60">
        <v>1</v>
      </c>
      <c r="G5" s="60" t="s">
        <v>145</v>
      </c>
      <c r="H5" s="87">
        <v>5700000</v>
      </c>
      <c r="I5" s="60" t="s">
        <v>139</v>
      </c>
      <c r="J5" s="60" t="s">
        <v>146</v>
      </c>
      <c r="K5" s="60" t="s">
        <v>147</v>
      </c>
      <c r="L5" s="60"/>
    </row>
    <row r="6" spans="1:13" ht="27" customHeight="1" x14ac:dyDescent="0.15">
      <c r="A6" s="60">
        <v>2026</v>
      </c>
      <c r="B6" s="60">
        <v>4</v>
      </c>
      <c r="C6" s="60" t="s">
        <v>152</v>
      </c>
      <c r="D6" s="61">
        <v>2410168910</v>
      </c>
      <c r="E6" s="60" t="s">
        <v>153</v>
      </c>
      <c r="F6" s="62">
        <v>2</v>
      </c>
      <c r="G6" s="60" t="s">
        <v>145</v>
      </c>
      <c r="H6" s="87">
        <v>3000000</v>
      </c>
      <c r="I6" s="60" t="s">
        <v>139</v>
      </c>
      <c r="J6" s="60" t="s">
        <v>146</v>
      </c>
      <c r="K6" s="60" t="s">
        <v>147</v>
      </c>
      <c r="L6" s="60"/>
    </row>
    <row r="7" spans="1:13" ht="27" customHeight="1" x14ac:dyDescent="0.15">
      <c r="A7" s="42">
        <v>2026</v>
      </c>
      <c r="B7" s="42">
        <v>4</v>
      </c>
      <c r="C7" s="42" t="s">
        <v>194</v>
      </c>
      <c r="D7" s="42"/>
      <c r="E7" s="42" t="s">
        <v>195</v>
      </c>
      <c r="F7" s="42">
        <v>1373</v>
      </c>
      <c r="G7" s="42" t="s">
        <v>196</v>
      </c>
      <c r="H7" s="81">
        <v>4000000</v>
      </c>
      <c r="I7" s="42" t="s">
        <v>187</v>
      </c>
      <c r="J7" s="42" t="s">
        <v>197</v>
      </c>
      <c r="K7" s="42" t="s">
        <v>198</v>
      </c>
      <c r="L7" s="42"/>
    </row>
    <row r="8" spans="1:13" ht="27" customHeight="1" x14ac:dyDescent="0.15">
      <c r="A8" s="42">
        <v>2026</v>
      </c>
      <c r="B8" s="42">
        <v>4</v>
      </c>
      <c r="C8" s="42" t="s">
        <v>204</v>
      </c>
      <c r="D8" s="42"/>
      <c r="E8" s="42" t="s">
        <v>205</v>
      </c>
      <c r="F8" s="42">
        <v>350</v>
      </c>
      <c r="G8" s="42" t="s">
        <v>196</v>
      </c>
      <c r="H8" s="81">
        <v>6000000</v>
      </c>
      <c r="I8" s="42" t="s">
        <v>187</v>
      </c>
      <c r="J8" s="42" t="s">
        <v>206</v>
      </c>
      <c r="K8" s="42" t="s">
        <v>207</v>
      </c>
      <c r="L8" s="42"/>
      <c r="M8" s="29"/>
    </row>
    <row r="9" spans="1:13" ht="27" customHeight="1" x14ac:dyDescent="0.15">
      <c r="A9" s="42">
        <v>2026</v>
      </c>
      <c r="B9" s="42">
        <v>4</v>
      </c>
      <c r="C9" s="42" t="s">
        <v>215</v>
      </c>
      <c r="D9" s="42">
        <v>1512180201</v>
      </c>
      <c r="E9" s="42" t="s">
        <v>216</v>
      </c>
      <c r="F9" s="42">
        <v>439</v>
      </c>
      <c r="G9" s="42" t="s">
        <v>196</v>
      </c>
      <c r="H9" s="81">
        <v>29000000</v>
      </c>
      <c r="I9" s="42" t="s">
        <v>187</v>
      </c>
      <c r="J9" s="42" t="s">
        <v>217</v>
      </c>
      <c r="K9" s="42" t="s">
        <v>218</v>
      </c>
      <c r="L9" s="42"/>
    </row>
    <row r="10" spans="1:13" ht="27" customHeight="1" x14ac:dyDescent="0.15">
      <c r="A10" s="42">
        <v>2026</v>
      </c>
      <c r="B10" s="42">
        <v>4</v>
      </c>
      <c r="C10" s="42" t="s">
        <v>219</v>
      </c>
      <c r="D10" s="42"/>
      <c r="E10" s="42" t="s">
        <v>220</v>
      </c>
      <c r="F10" s="42"/>
      <c r="G10" s="42" t="s">
        <v>196</v>
      </c>
      <c r="H10" s="81">
        <v>37400000</v>
      </c>
      <c r="I10" s="42" t="s">
        <v>187</v>
      </c>
      <c r="J10" s="42" t="s">
        <v>221</v>
      </c>
      <c r="K10" s="42" t="s">
        <v>198</v>
      </c>
      <c r="L10" s="42"/>
    </row>
    <row r="11" spans="1:13" s="29" customFormat="1" ht="27" customHeight="1" x14ac:dyDescent="0.15">
      <c r="A11" s="42">
        <v>2026</v>
      </c>
      <c r="B11" s="42">
        <v>4</v>
      </c>
      <c r="C11" s="42" t="s">
        <v>260</v>
      </c>
      <c r="D11" s="42">
        <v>5510151001</v>
      </c>
      <c r="E11" s="42" t="s">
        <v>261</v>
      </c>
      <c r="F11" s="42">
        <v>1</v>
      </c>
      <c r="G11" s="42" t="s">
        <v>262</v>
      </c>
      <c r="H11" s="81">
        <v>40000000</v>
      </c>
      <c r="I11" s="42" t="s">
        <v>242</v>
      </c>
      <c r="J11" s="42" t="s">
        <v>256</v>
      </c>
      <c r="K11" s="42" t="s">
        <v>257</v>
      </c>
      <c r="L11" s="42"/>
      <c r="M11" s="3"/>
    </row>
    <row r="12" spans="1:13" s="29" customFormat="1" ht="27" customHeight="1" x14ac:dyDescent="0.15">
      <c r="A12" s="42">
        <v>2026</v>
      </c>
      <c r="B12" s="42">
        <v>4</v>
      </c>
      <c r="C12" s="43" t="s">
        <v>425</v>
      </c>
      <c r="D12" s="42">
        <v>4111331501</v>
      </c>
      <c r="E12" s="42" t="s">
        <v>426</v>
      </c>
      <c r="F12" s="42">
        <v>1</v>
      </c>
      <c r="G12" s="42" t="s">
        <v>427</v>
      </c>
      <c r="H12" s="81">
        <v>94050000</v>
      </c>
      <c r="I12" s="42" t="s">
        <v>396</v>
      </c>
      <c r="J12" s="42" t="s">
        <v>428</v>
      </c>
      <c r="K12" s="42" t="s">
        <v>429</v>
      </c>
      <c r="L12" s="42"/>
      <c r="M12" s="3"/>
    </row>
    <row r="13" spans="1:13" s="29" customFormat="1" ht="27" customHeight="1" x14ac:dyDescent="0.15">
      <c r="A13" s="42">
        <v>2026</v>
      </c>
      <c r="B13" s="42">
        <v>4</v>
      </c>
      <c r="C13" s="42" t="s">
        <v>443</v>
      </c>
      <c r="D13" s="42">
        <v>45111706</v>
      </c>
      <c r="E13" s="42" t="s">
        <v>444</v>
      </c>
      <c r="F13" s="42">
        <v>2</v>
      </c>
      <c r="G13" s="42" t="s">
        <v>383</v>
      </c>
      <c r="H13" s="81">
        <v>62000000</v>
      </c>
      <c r="I13" s="42" t="s">
        <v>432</v>
      </c>
      <c r="J13" s="42" t="s">
        <v>445</v>
      </c>
      <c r="K13" s="42" t="s">
        <v>585</v>
      </c>
      <c r="L13" s="42"/>
      <c r="M13" s="3"/>
    </row>
    <row r="14" spans="1:13" s="29" customFormat="1" ht="27" customHeight="1" x14ac:dyDescent="0.15">
      <c r="A14" s="42">
        <v>2026</v>
      </c>
      <c r="B14" s="42">
        <v>4</v>
      </c>
      <c r="C14" s="42" t="s">
        <v>446</v>
      </c>
      <c r="D14" s="42">
        <v>4319151101</v>
      </c>
      <c r="E14" s="42" t="s">
        <v>447</v>
      </c>
      <c r="F14" s="42">
        <v>122</v>
      </c>
      <c r="G14" s="42" t="s">
        <v>383</v>
      </c>
      <c r="H14" s="81">
        <v>55000000</v>
      </c>
      <c r="I14" s="42" t="s">
        <v>432</v>
      </c>
      <c r="J14" s="42" t="s">
        <v>439</v>
      </c>
      <c r="K14" s="42" t="s">
        <v>583</v>
      </c>
      <c r="L14" s="42"/>
      <c r="M14" s="3"/>
    </row>
    <row r="15" spans="1:13" ht="27" customHeight="1" x14ac:dyDescent="0.15">
      <c r="A15" s="42">
        <v>2026</v>
      </c>
      <c r="B15" s="42">
        <v>4</v>
      </c>
      <c r="C15" s="42" t="s">
        <v>462</v>
      </c>
      <c r="D15" s="42">
        <v>1016159901</v>
      </c>
      <c r="E15" s="42" t="s">
        <v>463</v>
      </c>
      <c r="F15" s="42">
        <v>50</v>
      </c>
      <c r="G15" s="42" t="s">
        <v>464</v>
      </c>
      <c r="H15" s="81">
        <v>100000000</v>
      </c>
      <c r="I15" s="42" t="s">
        <v>465</v>
      </c>
      <c r="J15" s="42" t="s">
        <v>451</v>
      </c>
      <c r="K15" s="42" t="s">
        <v>457</v>
      </c>
      <c r="L15" s="42"/>
    </row>
    <row r="16" spans="1:13" ht="27" customHeight="1" x14ac:dyDescent="0.15">
      <c r="A16" s="42">
        <v>2026</v>
      </c>
      <c r="B16" s="42">
        <v>4</v>
      </c>
      <c r="C16" s="42" t="s">
        <v>475</v>
      </c>
      <c r="D16" s="42" t="s">
        <v>476</v>
      </c>
      <c r="E16" s="42" t="s">
        <v>477</v>
      </c>
      <c r="F16" s="42">
        <v>9</v>
      </c>
      <c r="G16" s="42" t="s">
        <v>138</v>
      </c>
      <c r="H16" s="81">
        <v>18000000</v>
      </c>
      <c r="I16" s="42" t="s">
        <v>478</v>
      </c>
      <c r="J16" s="42" t="s">
        <v>479</v>
      </c>
      <c r="K16" s="42" t="s">
        <v>480</v>
      </c>
      <c r="L16" s="42"/>
    </row>
    <row r="17" spans="1:13" ht="27" customHeight="1" x14ac:dyDescent="0.15">
      <c r="A17" s="42">
        <v>2026</v>
      </c>
      <c r="B17" s="42">
        <v>4</v>
      </c>
      <c r="C17" s="42" t="s">
        <v>481</v>
      </c>
      <c r="D17" s="42" t="s">
        <v>476</v>
      </c>
      <c r="E17" s="42" t="s">
        <v>482</v>
      </c>
      <c r="F17" s="45">
        <v>1</v>
      </c>
      <c r="G17" s="42" t="s">
        <v>483</v>
      </c>
      <c r="H17" s="81">
        <v>10000000</v>
      </c>
      <c r="I17" s="42" t="s">
        <v>468</v>
      </c>
      <c r="J17" s="42" t="s">
        <v>484</v>
      </c>
      <c r="K17" s="42" t="s">
        <v>485</v>
      </c>
      <c r="L17" s="42"/>
    </row>
    <row r="18" spans="1:13" ht="27" customHeight="1" x14ac:dyDescent="0.15">
      <c r="A18" s="42">
        <v>2026</v>
      </c>
      <c r="B18" s="42">
        <v>5</v>
      </c>
      <c r="C18" s="42" t="s">
        <v>136</v>
      </c>
      <c r="D18" s="42">
        <v>6014100201</v>
      </c>
      <c r="E18" s="42" t="s">
        <v>137</v>
      </c>
      <c r="F18" s="45">
        <v>1000</v>
      </c>
      <c r="G18" s="42" t="s">
        <v>138</v>
      </c>
      <c r="H18" s="81">
        <v>7020000</v>
      </c>
      <c r="I18" s="42" t="s">
        <v>139</v>
      </c>
      <c r="J18" s="42" t="s">
        <v>140</v>
      </c>
      <c r="K18" s="42" t="s">
        <v>141</v>
      </c>
      <c r="L18" s="42" t="s">
        <v>142</v>
      </c>
      <c r="M18" s="34"/>
    </row>
    <row r="19" spans="1:13" ht="27" customHeight="1" x14ac:dyDescent="0.15">
      <c r="A19" s="42">
        <v>2026</v>
      </c>
      <c r="B19" s="42">
        <v>5</v>
      </c>
      <c r="C19" s="42" t="s">
        <v>199</v>
      </c>
      <c r="D19" s="42">
        <v>4619161301</v>
      </c>
      <c r="E19" s="42" t="s">
        <v>200</v>
      </c>
      <c r="F19" s="42">
        <v>20</v>
      </c>
      <c r="G19" s="42" t="s">
        <v>196</v>
      </c>
      <c r="H19" s="81">
        <v>3300000</v>
      </c>
      <c r="I19" s="42" t="s">
        <v>187</v>
      </c>
      <c r="J19" s="42" t="s">
        <v>201</v>
      </c>
      <c r="K19" s="42" t="s">
        <v>202</v>
      </c>
      <c r="L19" s="42" t="s">
        <v>203</v>
      </c>
      <c r="M19" s="29"/>
    </row>
    <row r="20" spans="1:13" ht="27" customHeight="1" x14ac:dyDescent="0.15">
      <c r="A20" s="42">
        <v>2026</v>
      </c>
      <c r="B20" s="42">
        <v>5</v>
      </c>
      <c r="C20" s="42" t="s">
        <v>263</v>
      </c>
      <c r="D20" s="42">
        <v>5510151001</v>
      </c>
      <c r="E20" s="42" t="s">
        <v>264</v>
      </c>
      <c r="F20" s="45">
        <v>2900</v>
      </c>
      <c r="G20" s="42" t="s">
        <v>265</v>
      </c>
      <c r="H20" s="81">
        <v>49000000</v>
      </c>
      <c r="I20" s="43" t="s">
        <v>251</v>
      </c>
      <c r="J20" s="42" t="s">
        <v>266</v>
      </c>
      <c r="K20" s="42" t="s">
        <v>267</v>
      </c>
      <c r="L20" s="42"/>
    </row>
    <row r="21" spans="1:13" ht="27" customHeight="1" x14ac:dyDescent="0.15">
      <c r="A21" s="42">
        <v>2026</v>
      </c>
      <c r="B21" s="42">
        <v>5</v>
      </c>
      <c r="C21" s="42" t="s">
        <v>373</v>
      </c>
      <c r="D21" s="42">
        <v>24907181</v>
      </c>
      <c r="E21" s="42" t="s">
        <v>374</v>
      </c>
      <c r="F21" s="42">
        <v>157</v>
      </c>
      <c r="G21" s="42" t="s">
        <v>375</v>
      </c>
      <c r="H21" s="81">
        <v>15700000</v>
      </c>
      <c r="I21" s="42" t="s">
        <v>371</v>
      </c>
      <c r="J21" s="42" t="s">
        <v>372</v>
      </c>
      <c r="K21" s="42" t="s">
        <v>578</v>
      </c>
      <c r="L21" s="42"/>
    </row>
    <row r="22" spans="1:13" ht="27" customHeight="1" x14ac:dyDescent="0.15">
      <c r="A22" s="42">
        <v>2026</v>
      </c>
      <c r="B22" s="42">
        <v>5</v>
      </c>
      <c r="C22" s="42" t="s">
        <v>376</v>
      </c>
      <c r="D22" s="42">
        <v>24935425</v>
      </c>
      <c r="E22" s="42" t="s">
        <v>374</v>
      </c>
      <c r="F22" s="45">
        <v>250</v>
      </c>
      <c r="G22" s="42" t="s">
        <v>375</v>
      </c>
      <c r="H22" s="81">
        <v>6500000</v>
      </c>
      <c r="I22" s="42" t="s">
        <v>371</v>
      </c>
      <c r="J22" s="42" t="s">
        <v>372</v>
      </c>
      <c r="K22" s="42" t="s">
        <v>578</v>
      </c>
      <c r="L22" s="42"/>
    </row>
    <row r="23" spans="1:13" ht="27" customHeight="1" x14ac:dyDescent="0.15">
      <c r="A23" s="42">
        <v>2026</v>
      </c>
      <c r="B23" s="42">
        <v>5</v>
      </c>
      <c r="C23" s="42" t="s">
        <v>549</v>
      </c>
      <c r="D23" s="42"/>
      <c r="E23" s="42" t="s">
        <v>550</v>
      </c>
      <c r="F23" s="42">
        <v>500</v>
      </c>
      <c r="G23" s="42" t="s">
        <v>138</v>
      </c>
      <c r="H23" s="81">
        <v>10000000</v>
      </c>
      <c r="I23" s="42" t="s">
        <v>527</v>
      </c>
      <c r="J23" s="42" t="s">
        <v>547</v>
      </c>
      <c r="K23" s="42" t="s">
        <v>548</v>
      </c>
      <c r="L23" s="42"/>
    </row>
    <row r="24" spans="1:13" ht="27" customHeight="1" x14ac:dyDescent="0.15">
      <c r="A24" s="42">
        <v>2026</v>
      </c>
      <c r="B24" s="42">
        <v>5</v>
      </c>
      <c r="C24" s="42" t="s">
        <v>551</v>
      </c>
      <c r="D24" s="42"/>
      <c r="E24" s="42" t="s">
        <v>552</v>
      </c>
      <c r="F24" s="45">
        <v>2</v>
      </c>
      <c r="G24" s="42" t="s">
        <v>262</v>
      </c>
      <c r="H24" s="81">
        <v>6000000</v>
      </c>
      <c r="I24" s="42" t="s">
        <v>527</v>
      </c>
      <c r="J24" s="42" t="s">
        <v>547</v>
      </c>
      <c r="K24" s="42" t="s">
        <v>548</v>
      </c>
      <c r="L24" s="42"/>
    </row>
    <row r="25" spans="1:13" ht="27" customHeight="1" x14ac:dyDescent="0.15">
      <c r="A25" s="42">
        <v>2026</v>
      </c>
      <c r="B25" s="42">
        <v>6</v>
      </c>
      <c r="C25" s="42" t="s">
        <v>154</v>
      </c>
      <c r="D25" s="42">
        <v>4111540401</v>
      </c>
      <c r="E25" s="42" t="s">
        <v>155</v>
      </c>
      <c r="F25" s="42">
        <v>1</v>
      </c>
      <c r="G25" s="42" t="s">
        <v>156</v>
      </c>
      <c r="H25" s="81">
        <v>200000000</v>
      </c>
      <c r="I25" s="42" t="s">
        <v>157</v>
      </c>
      <c r="J25" s="42" t="s">
        <v>158</v>
      </c>
      <c r="K25" s="42" t="s">
        <v>586</v>
      </c>
      <c r="L25" s="42"/>
    </row>
    <row r="26" spans="1:13" ht="27" customHeight="1" x14ac:dyDescent="0.15">
      <c r="A26" s="42">
        <v>2026</v>
      </c>
      <c r="B26" s="42">
        <v>6</v>
      </c>
      <c r="C26" s="42" t="s">
        <v>168</v>
      </c>
      <c r="D26" s="42"/>
      <c r="E26" s="42" t="s">
        <v>169</v>
      </c>
      <c r="F26" s="45">
        <v>111</v>
      </c>
      <c r="G26" s="42" t="s">
        <v>170</v>
      </c>
      <c r="H26" s="81">
        <v>11100000</v>
      </c>
      <c r="I26" s="42" t="s">
        <v>171</v>
      </c>
      <c r="J26" s="42" t="s">
        <v>172</v>
      </c>
      <c r="K26" s="42" t="s">
        <v>173</v>
      </c>
      <c r="L26" s="42"/>
    </row>
    <row r="27" spans="1:13" ht="27" customHeight="1" x14ac:dyDescent="0.15">
      <c r="A27" s="42">
        <v>2026</v>
      </c>
      <c r="B27" s="42">
        <v>6</v>
      </c>
      <c r="C27" s="42" t="s">
        <v>208</v>
      </c>
      <c r="D27" s="42"/>
      <c r="E27" s="42" t="s">
        <v>209</v>
      </c>
      <c r="F27" s="42"/>
      <c r="G27" s="42" t="s">
        <v>196</v>
      </c>
      <c r="H27" s="81">
        <v>2000000</v>
      </c>
      <c r="I27" s="42" t="s">
        <v>187</v>
      </c>
      <c r="J27" s="42" t="s">
        <v>210</v>
      </c>
      <c r="K27" s="42" t="s">
        <v>211</v>
      </c>
      <c r="L27" s="42"/>
      <c r="M27" s="29"/>
    </row>
    <row r="28" spans="1:13" ht="27" customHeight="1" x14ac:dyDescent="0.15">
      <c r="A28" s="42">
        <v>2026</v>
      </c>
      <c r="B28" s="42">
        <v>6</v>
      </c>
      <c r="C28" s="42" t="s">
        <v>212</v>
      </c>
      <c r="D28" s="42"/>
      <c r="E28" s="42" t="s">
        <v>212</v>
      </c>
      <c r="F28" s="42">
        <v>529</v>
      </c>
      <c r="G28" s="42" t="s">
        <v>196</v>
      </c>
      <c r="H28" s="81">
        <v>4800000</v>
      </c>
      <c r="I28" s="42" t="s">
        <v>187</v>
      </c>
      <c r="J28" s="42" t="s">
        <v>213</v>
      </c>
      <c r="K28" s="42" t="s">
        <v>214</v>
      </c>
      <c r="L28" s="42"/>
      <c r="M28" s="29"/>
    </row>
    <row r="29" spans="1:13" ht="27" customHeight="1" x14ac:dyDescent="0.15">
      <c r="A29" s="42">
        <v>2026</v>
      </c>
      <c r="B29" s="42">
        <v>6</v>
      </c>
      <c r="C29" s="42" t="s">
        <v>268</v>
      </c>
      <c r="D29" s="42">
        <v>43202005</v>
      </c>
      <c r="E29" s="42" t="s">
        <v>269</v>
      </c>
      <c r="F29" s="42">
        <v>300</v>
      </c>
      <c r="G29" s="42" t="s">
        <v>170</v>
      </c>
      <c r="H29" s="81">
        <v>3000000</v>
      </c>
      <c r="I29" s="43" t="s">
        <v>251</v>
      </c>
      <c r="J29" s="42" t="s">
        <v>270</v>
      </c>
      <c r="K29" s="42" t="s">
        <v>271</v>
      </c>
      <c r="L29" s="42"/>
    </row>
    <row r="30" spans="1:13" ht="27" customHeight="1" x14ac:dyDescent="0.15">
      <c r="A30" s="42">
        <v>2026</v>
      </c>
      <c r="B30" s="42">
        <v>6</v>
      </c>
      <c r="C30" s="42" t="s">
        <v>309</v>
      </c>
      <c r="D30" s="42"/>
      <c r="E30" s="42" t="s">
        <v>310</v>
      </c>
      <c r="F30" s="42">
        <v>1</v>
      </c>
      <c r="G30" s="42" t="s">
        <v>262</v>
      </c>
      <c r="H30" s="81">
        <v>70000000</v>
      </c>
      <c r="I30" s="42" t="s">
        <v>274</v>
      </c>
      <c r="J30" s="42" t="s">
        <v>311</v>
      </c>
      <c r="K30" s="42" t="s">
        <v>587</v>
      </c>
      <c r="L30" s="42"/>
    </row>
    <row r="31" spans="1:13" ht="27" customHeight="1" x14ac:dyDescent="0.15">
      <c r="A31" s="42">
        <v>2026</v>
      </c>
      <c r="B31" s="42">
        <v>6</v>
      </c>
      <c r="C31" s="42" t="s">
        <v>377</v>
      </c>
      <c r="D31" s="42">
        <v>24907180</v>
      </c>
      <c r="E31" s="42" t="s">
        <v>374</v>
      </c>
      <c r="F31" s="42">
        <v>139</v>
      </c>
      <c r="G31" s="42" t="s">
        <v>375</v>
      </c>
      <c r="H31" s="81">
        <v>11259000</v>
      </c>
      <c r="I31" s="42" t="s">
        <v>371</v>
      </c>
      <c r="J31" s="42" t="s">
        <v>372</v>
      </c>
      <c r="K31" s="42" t="s">
        <v>578</v>
      </c>
      <c r="L31" s="42"/>
    </row>
    <row r="32" spans="1:13" ht="27" customHeight="1" x14ac:dyDescent="0.15">
      <c r="A32" s="42">
        <v>2026</v>
      </c>
      <c r="B32" s="42">
        <v>6</v>
      </c>
      <c r="C32" s="42" t="s">
        <v>378</v>
      </c>
      <c r="D32" s="42">
        <v>24824634</v>
      </c>
      <c r="E32" s="42" t="s">
        <v>379</v>
      </c>
      <c r="F32" s="45">
        <v>1700</v>
      </c>
      <c r="G32" s="42" t="s">
        <v>380</v>
      </c>
      <c r="H32" s="81">
        <v>13600000</v>
      </c>
      <c r="I32" s="42" t="s">
        <v>371</v>
      </c>
      <c r="J32" s="42" t="s">
        <v>372</v>
      </c>
      <c r="K32" s="42" t="s">
        <v>578</v>
      </c>
      <c r="L32" s="44"/>
    </row>
    <row r="33" spans="1:12" ht="27" customHeight="1" x14ac:dyDescent="0.15">
      <c r="A33" s="42">
        <v>2026</v>
      </c>
      <c r="B33" s="42">
        <v>6</v>
      </c>
      <c r="C33" s="42" t="s">
        <v>381</v>
      </c>
      <c r="D33" s="42"/>
      <c r="E33" s="42" t="s">
        <v>382</v>
      </c>
      <c r="F33" s="42">
        <v>16</v>
      </c>
      <c r="G33" s="42" t="s">
        <v>383</v>
      </c>
      <c r="H33" s="81">
        <v>200000000</v>
      </c>
      <c r="I33" s="42" t="s">
        <v>371</v>
      </c>
      <c r="J33" s="42" t="s">
        <v>384</v>
      </c>
      <c r="K33" s="42" t="s">
        <v>588</v>
      </c>
      <c r="L33" s="42" t="s">
        <v>385</v>
      </c>
    </row>
    <row r="34" spans="1:12" ht="27" customHeight="1" x14ac:dyDescent="0.15">
      <c r="A34" s="42">
        <v>2026</v>
      </c>
      <c r="B34" s="42">
        <v>6</v>
      </c>
      <c r="C34" s="42" t="s">
        <v>386</v>
      </c>
      <c r="D34" s="42"/>
      <c r="E34" s="42" t="s">
        <v>387</v>
      </c>
      <c r="F34" s="45">
        <v>12</v>
      </c>
      <c r="G34" s="42" t="s">
        <v>383</v>
      </c>
      <c r="H34" s="81">
        <v>124500000</v>
      </c>
      <c r="I34" s="42" t="s">
        <v>371</v>
      </c>
      <c r="J34" s="42" t="s">
        <v>384</v>
      </c>
      <c r="K34" s="42" t="s">
        <v>588</v>
      </c>
      <c r="L34" s="42" t="s">
        <v>385</v>
      </c>
    </row>
    <row r="35" spans="1:12" ht="27" customHeight="1" x14ac:dyDescent="0.15">
      <c r="A35" s="42">
        <v>2026</v>
      </c>
      <c r="B35" s="42">
        <v>6</v>
      </c>
      <c r="C35" s="42" t="s">
        <v>388</v>
      </c>
      <c r="D35" s="42" t="s">
        <v>389</v>
      </c>
      <c r="E35" s="42" t="s">
        <v>390</v>
      </c>
      <c r="F35" s="42">
        <v>1</v>
      </c>
      <c r="G35" s="42" t="s">
        <v>383</v>
      </c>
      <c r="H35" s="81">
        <v>20000000</v>
      </c>
      <c r="I35" s="42" t="s">
        <v>371</v>
      </c>
      <c r="J35" s="42" t="s">
        <v>384</v>
      </c>
      <c r="K35" s="42" t="s">
        <v>588</v>
      </c>
      <c r="L35" s="42" t="s">
        <v>385</v>
      </c>
    </row>
    <row r="36" spans="1:12" ht="27" customHeight="1" x14ac:dyDescent="0.15">
      <c r="A36" s="42">
        <v>2026</v>
      </c>
      <c r="B36" s="42">
        <v>6</v>
      </c>
      <c r="C36" s="42" t="s">
        <v>391</v>
      </c>
      <c r="D36" s="42"/>
      <c r="E36" s="42" t="s">
        <v>392</v>
      </c>
      <c r="F36" s="42">
        <v>1</v>
      </c>
      <c r="G36" s="42" t="s">
        <v>393</v>
      </c>
      <c r="H36" s="81">
        <v>200000000</v>
      </c>
      <c r="I36" s="42" t="s">
        <v>371</v>
      </c>
      <c r="J36" s="42" t="s">
        <v>384</v>
      </c>
      <c r="K36" s="42" t="s">
        <v>588</v>
      </c>
      <c r="L36" s="42" t="s">
        <v>385</v>
      </c>
    </row>
    <row r="37" spans="1:12" ht="27" customHeight="1" x14ac:dyDescent="0.15">
      <c r="A37" s="42">
        <v>2026</v>
      </c>
      <c r="B37" s="42">
        <v>6</v>
      </c>
      <c r="C37" s="47" t="s">
        <v>440</v>
      </c>
      <c r="D37" s="42">
        <v>4323320501</v>
      </c>
      <c r="E37" s="42" t="s">
        <v>441</v>
      </c>
      <c r="F37" s="42">
        <v>1</v>
      </c>
      <c r="G37" s="42" t="s">
        <v>262</v>
      </c>
      <c r="H37" s="81">
        <v>154000000</v>
      </c>
      <c r="I37" s="42" t="s">
        <v>432</v>
      </c>
      <c r="J37" s="42" t="s">
        <v>442</v>
      </c>
      <c r="K37" s="42" t="s">
        <v>589</v>
      </c>
      <c r="L37" s="42"/>
    </row>
    <row r="38" spans="1:12" ht="27" customHeight="1" x14ac:dyDescent="0.15">
      <c r="A38" s="16"/>
      <c r="B38" s="16"/>
      <c r="C38" s="16"/>
      <c r="D38" s="16"/>
      <c r="E38" s="16"/>
      <c r="F38" s="16"/>
      <c r="G38" s="16"/>
      <c r="H38" s="24"/>
      <c r="I38" s="16"/>
      <c r="J38" s="16"/>
      <c r="K38" s="16"/>
    </row>
    <row r="39" spans="1:12" ht="27" customHeight="1" x14ac:dyDescent="0.15">
      <c r="A39" s="16"/>
      <c r="B39" s="16"/>
      <c r="C39" s="16"/>
      <c r="D39" s="16"/>
      <c r="E39" s="16"/>
      <c r="F39" s="16"/>
      <c r="G39" s="16"/>
      <c r="H39" s="24"/>
      <c r="I39" s="16"/>
      <c r="J39" s="16"/>
      <c r="K39" s="16"/>
    </row>
    <row r="40" spans="1:12" ht="27" customHeight="1" x14ac:dyDescent="0.15">
      <c r="A40" s="16"/>
      <c r="B40" s="16"/>
      <c r="C40" s="16"/>
      <c r="D40" s="16"/>
      <c r="E40" s="16"/>
      <c r="F40" s="16"/>
      <c r="G40" s="16"/>
      <c r="H40" s="24"/>
      <c r="I40" s="16"/>
      <c r="J40" s="16"/>
      <c r="K40" s="16"/>
    </row>
    <row r="41" spans="1:12" ht="27" customHeight="1" x14ac:dyDescent="0.15">
      <c r="A41" s="16"/>
      <c r="B41" s="16"/>
      <c r="C41" s="16"/>
      <c r="D41" s="16"/>
      <c r="E41" s="16"/>
      <c r="F41" s="37"/>
      <c r="G41" s="16"/>
      <c r="H41" s="24"/>
      <c r="I41" s="16"/>
      <c r="J41" s="16"/>
      <c r="K41" s="16"/>
    </row>
    <row r="42" spans="1:12" ht="27" customHeight="1" x14ac:dyDescent="0.15">
      <c r="A42" s="16"/>
      <c r="B42" s="16"/>
      <c r="C42" s="16"/>
      <c r="D42" s="16"/>
      <c r="E42" s="16"/>
      <c r="F42" s="16"/>
      <c r="G42" s="16"/>
      <c r="H42" s="24"/>
      <c r="I42" s="16"/>
      <c r="J42" s="16"/>
      <c r="K42" s="16"/>
    </row>
    <row r="43" spans="1:12" ht="27" customHeight="1" x14ac:dyDescent="0.15">
      <c r="A43" s="16"/>
      <c r="B43" s="16"/>
      <c r="C43" s="16"/>
      <c r="D43" s="16"/>
      <c r="E43" s="16"/>
      <c r="F43" s="16"/>
      <c r="G43" s="16"/>
      <c r="H43" s="24"/>
      <c r="I43" s="16"/>
      <c r="J43" s="16"/>
      <c r="K43" s="16"/>
    </row>
    <row r="44" spans="1:12" ht="27" customHeight="1" x14ac:dyDescent="0.15">
      <c r="A44" s="16"/>
      <c r="B44" s="16"/>
      <c r="C44" s="16"/>
      <c r="D44" s="16"/>
      <c r="E44" s="16"/>
      <c r="F44" s="37"/>
      <c r="G44" s="16"/>
      <c r="H44" s="24"/>
      <c r="I44" s="16"/>
      <c r="J44" s="16"/>
      <c r="K44" s="16"/>
    </row>
    <row r="45" spans="1:12" ht="27" customHeight="1" x14ac:dyDescent="0.15">
      <c r="A45" s="16"/>
      <c r="B45" s="16"/>
      <c r="C45" s="16"/>
      <c r="D45" s="16"/>
      <c r="E45" s="16"/>
      <c r="F45" s="16"/>
      <c r="G45" s="16"/>
      <c r="H45" s="24"/>
      <c r="I45" s="16"/>
      <c r="J45" s="16"/>
      <c r="K45" s="16"/>
    </row>
    <row r="46" spans="1:12" ht="27" customHeight="1" x14ac:dyDescent="0.15">
      <c r="A46" s="16"/>
      <c r="B46" s="16"/>
      <c r="C46" s="16"/>
      <c r="D46" s="16"/>
      <c r="E46" s="16"/>
      <c r="F46" s="16"/>
      <c r="G46" s="16"/>
      <c r="H46" s="24"/>
      <c r="I46" s="16"/>
      <c r="J46" s="16"/>
      <c r="K46" s="16"/>
    </row>
    <row r="47" spans="1:12" ht="27" customHeight="1" x14ac:dyDescent="0.15">
      <c r="A47" s="16"/>
      <c r="B47" s="16"/>
      <c r="C47" s="30"/>
      <c r="D47" s="36"/>
      <c r="E47" s="30"/>
      <c r="F47" s="38"/>
      <c r="G47" s="26"/>
      <c r="H47" s="31"/>
      <c r="I47" s="32"/>
      <c r="J47" s="16"/>
      <c r="K47" s="16"/>
    </row>
    <row r="48" spans="1:12" ht="27" customHeight="1" x14ac:dyDescent="0.15">
      <c r="A48" s="16"/>
      <c r="B48" s="16"/>
      <c r="C48" s="30"/>
      <c r="D48" s="16"/>
      <c r="E48" s="30"/>
      <c r="F48" s="38"/>
      <c r="G48" s="26"/>
      <c r="H48" s="31"/>
      <c r="I48" s="32"/>
      <c r="J48" s="16"/>
      <c r="K48" s="16"/>
    </row>
    <row r="49" spans="1:11" ht="27" customHeight="1" x14ac:dyDescent="0.15">
      <c r="A49" s="16"/>
      <c r="B49" s="16"/>
      <c r="C49" s="16"/>
      <c r="D49" s="16"/>
      <c r="E49" s="16"/>
      <c r="F49" s="37"/>
      <c r="G49" s="16"/>
      <c r="H49" s="24"/>
      <c r="I49" s="16"/>
      <c r="J49" s="16"/>
      <c r="K49" s="16"/>
    </row>
    <row r="50" spans="1:11" ht="27" customHeight="1" x14ac:dyDescent="0.15">
      <c r="A50" s="16"/>
      <c r="B50" s="16"/>
      <c r="C50" s="16"/>
      <c r="D50" s="16"/>
      <c r="E50" s="16"/>
      <c r="F50" s="16"/>
      <c r="G50" s="16"/>
      <c r="H50" s="24"/>
      <c r="I50" s="16"/>
      <c r="J50" s="16"/>
      <c r="K50" s="16"/>
    </row>
    <row r="51" spans="1:11" ht="27" customHeight="1" x14ac:dyDescent="0.15">
      <c r="A51" s="16"/>
      <c r="B51" s="16"/>
      <c r="C51" s="16"/>
      <c r="D51" s="16"/>
      <c r="E51" s="16"/>
      <c r="F51" s="37"/>
      <c r="G51" s="16"/>
      <c r="H51" s="24"/>
      <c r="I51" s="16"/>
      <c r="J51" s="16"/>
      <c r="K51" s="16"/>
    </row>
    <row r="52" spans="1:11" ht="27" customHeight="1" x14ac:dyDescent="0.15">
      <c r="A52" s="16"/>
      <c r="B52" s="16"/>
      <c r="C52" s="16"/>
      <c r="D52" s="16"/>
      <c r="E52" s="16"/>
      <c r="F52" s="37"/>
      <c r="G52" s="16"/>
      <c r="H52" s="24"/>
      <c r="I52" s="16"/>
      <c r="J52" s="16"/>
      <c r="K52" s="16"/>
    </row>
    <row r="53" spans="1:11" ht="27" customHeight="1" x14ac:dyDescent="0.15">
      <c r="A53" s="16"/>
      <c r="B53" s="16"/>
      <c r="C53" s="16"/>
      <c r="D53" s="16"/>
      <c r="E53" s="16"/>
      <c r="F53" s="16"/>
      <c r="G53" s="16"/>
      <c r="H53" s="24"/>
      <c r="I53" s="16"/>
      <c r="J53" s="16"/>
      <c r="K53" s="16"/>
    </row>
    <row r="54" spans="1:11" ht="27" customHeight="1" x14ac:dyDescent="0.15">
      <c r="A54" s="16"/>
      <c r="B54" s="16"/>
      <c r="C54" s="16"/>
      <c r="D54" s="16"/>
      <c r="E54" s="16"/>
      <c r="F54" s="37"/>
      <c r="G54" s="16"/>
      <c r="H54" s="24"/>
      <c r="I54" s="16"/>
      <c r="J54" s="16"/>
      <c r="K54" s="16"/>
    </row>
    <row r="55" spans="1:11" ht="27" customHeight="1" x14ac:dyDescent="0.15">
      <c r="A55" s="16"/>
      <c r="B55" s="16"/>
      <c r="C55" s="16"/>
      <c r="D55" s="16"/>
      <c r="E55" s="16"/>
      <c r="F55" s="37"/>
      <c r="G55" s="16"/>
      <c r="H55" s="24"/>
      <c r="I55" s="16"/>
      <c r="J55" s="16"/>
      <c r="K55" s="16"/>
    </row>
    <row r="56" spans="1:11" ht="24" customHeight="1" x14ac:dyDescent="0.15">
      <c r="A56" s="34"/>
      <c r="B56" s="34"/>
      <c r="C56" s="16"/>
      <c r="D56" s="16"/>
      <c r="E56" s="16"/>
      <c r="F56" s="16"/>
      <c r="G56" s="16"/>
      <c r="H56" s="34"/>
      <c r="I56" s="16"/>
      <c r="J56" s="34"/>
      <c r="K56" s="34"/>
    </row>
  </sheetData>
  <phoneticPr fontId="3"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4</vt:i4>
      </vt:variant>
    </vt:vector>
  </HeadingPairs>
  <TitlesOfParts>
    <vt:vector size="4" baseType="lpstr">
      <vt:lpstr>발주계획</vt:lpstr>
      <vt:lpstr>공사</vt:lpstr>
      <vt:lpstr>용역</vt:lpstr>
      <vt:lpstr>물품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ljm</dc:creator>
  <cp:lastModifiedBy>USER</cp:lastModifiedBy>
  <cp:lastPrinted>2017-03-31T08:40:42Z</cp:lastPrinted>
  <dcterms:created xsi:type="dcterms:W3CDTF">2008-05-26T06:05:20Z</dcterms:created>
  <dcterms:modified xsi:type="dcterms:W3CDTF">2026-04-01T01:26:26Z</dcterms:modified>
</cp:coreProperties>
</file>