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MYPC\Downloads\★2026년 3분기 발주계획\"/>
    </mc:Choice>
  </mc:AlternateContent>
  <xr:revisionPtr revIDLastSave="0" documentId="13_ncr:1_{EEB565DC-D733-47D1-8D6B-E2EA072AFE4A}" xr6:coauthVersionLast="47" xr6:coauthVersionMax="47" xr10:uidLastSave="{00000000-0000-0000-0000-000000000000}"/>
  <bookViews>
    <workbookView xWindow="28680" yWindow="-120" windowWidth="29040" windowHeight="15720" xr2:uid="{00000000-000D-0000-FFFF-FFFF00000000}"/>
  </bookViews>
  <sheets>
    <sheet name="발주계획" sheetId="4" r:id="rId1"/>
    <sheet name="공사" sheetId="8" r:id="rId2"/>
    <sheet name="용역" sheetId="11" r:id="rId3"/>
    <sheet name="물품" sheetId="9" r:id="rId4"/>
  </sheets>
  <definedNames>
    <definedName name="_xlnm._FilterDatabase" localSheetId="1" hidden="1">공사!$A$1:$N$18</definedName>
    <definedName name="_xlnm._FilterDatabase" localSheetId="3" hidden="1">물품!$A$1:$L$1</definedName>
    <definedName name="_xlnm._FilterDatabase" localSheetId="0" hidden="1">발주계획!#REF!</definedName>
    <definedName name="_xlnm._FilterDatabase" localSheetId="2" hidden="1">용역!$A$1:$K$1</definedName>
    <definedName name="_xlnm.Print_Titles" localSheetId="0">발주계획!#REF!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8" i="8" l="1"/>
  <c r="J14" i="8" l="1"/>
  <c r="I14" i="8"/>
  <c r="J13" i="8"/>
  <c r="I13" i="8"/>
  <c r="J12" i="8"/>
  <c r="I12" i="8"/>
  <c r="J11" i="8"/>
  <c r="I11" i="8"/>
  <c r="J10" i="8"/>
  <c r="I10" i="8"/>
  <c r="I17" i="8"/>
  <c r="I9" i="8"/>
  <c r="J8" i="8"/>
  <c r="I8" i="8"/>
  <c r="J7" i="8"/>
  <c r="I7" i="8"/>
  <c r="I6" i="8" l="1"/>
  <c r="I5" i="8" l="1"/>
  <c r="I4" i="8"/>
  <c r="G3" i="8"/>
  <c r="I3" i="8" s="1"/>
  <c r="I15" i="8"/>
  <c r="I2" i="8" l="1"/>
  <c r="E6" i="4" l="1"/>
  <c r="E8" i="4" l="1"/>
  <c r="D8" i="4" l="1"/>
  <c r="D6" i="4"/>
  <c r="E7" i="4" l="1"/>
  <c r="D7" i="4"/>
  <c r="E5" i="4" l="1"/>
  <c r="D5" i="4"/>
</calcChain>
</file>

<file path=xl/sharedStrings.xml><?xml version="1.0" encoding="utf-8"?>
<sst xmlns="http://schemas.openxmlformats.org/spreadsheetml/2006/main" count="694" uniqueCount="353">
  <si>
    <t>각 시트별 집계현황</t>
    <phoneticPr fontId="3" type="noConversion"/>
  </si>
  <si>
    <t>총</t>
    <phoneticPr fontId="3" type="noConversion"/>
  </si>
  <si>
    <t>공사</t>
    <phoneticPr fontId="3" type="noConversion"/>
  </si>
  <si>
    <t>용역</t>
    <phoneticPr fontId="3" type="noConversion"/>
  </si>
  <si>
    <t>물품</t>
    <phoneticPr fontId="3" type="noConversion"/>
  </si>
  <si>
    <t>담당자</t>
    <phoneticPr fontId="3" type="noConversion"/>
  </si>
  <si>
    <t>부서명</t>
    <phoneticPr fontId="3" type="noConversion"/>
  </si>
  <si>
    <t>금차도급금액</t>
    <phoneticPr fontId="3" type="noConversion"/>
  </si>
  <si>
    <t>발주기타금액</t>
    <phoneticPr fontId="3" type="noConversion"/>
  </si>
  <si>
    <t>발주관급자재비</t>
    <phoneticPr fontId="3" type="noConversion"/>
  </si>
  <si>
    <t>발주도급금액
(단위:원)</t>
    <phoneticPr fontId="3" type="noConversion"/>
  </si>
  <si>
    <t>공종</t>
    <phoneticPr fontId="3" type="noConversion"/>
  </si>
  <si>
    <t>수량</t>
    <phoneticPr fontId="3" type="noConversion"/>
  </si>
  <si>
    <t>예산액
(단위: 원)</t>
    <phoneticPr fontId="3" type="noConversion"/>
  </si>
  <si>
    <t>기술용역</t>
    <phoneticPr fontId="3" type="noConversion"/>
  </si>
  <si>
    <t>신규</t>
    <phoneticPr fontId="3" type="noConversion"/>
  </si>
  <si>
    <t xml:space="preserve"> ※ 설계결과, 현지여건, 우리시 사정등에 의하여 사업의 분리 또는 사업비의 증감, 
    발주시기 등이 변경될 수 있습니다.</t>
    <phoneticPr fontId="3" type="noConversion"/>
  </si>
  <si>
    <t>발주물량 또는 규모</t>
    <phoneticPr fontId="3" type="noConversion"/>
  </si>
  <si>
    <t>발주년도</t>
    <phoneticPr fontId="3" type="noConversion"/>
  </si>
  <si>
    <t>발주월</t>
    <phoneticPr fontId="3" type="noConversion"/>
  </si>
  <si>
    <t>공사명</t>
    <phoneticPr fontId="3" type="noConversion"/>
  </si>
  <si>
    <t>발주합계금액</t>
    <phoneticPr fontId="3" type="noConversion"/>
  </si>
  <si>
    <t>용역명</t>
    <phoneticPr fontId="3" type="noConversion"/>
  </si>
  <si>
    <t>업무유형</t>
    <phoneticPr fontId="3" type="noConversion"/>
  </si>
  <si>
    <t>용역구분</t>
    <phoneticPr fontId="3" type="noConversion"/>
  </si>
  <si>
    <t>사업명</t>
    <phoneticPr fontId="3" type="noConversion"/>
  </si>
  <si>
    <t>품 명</t>
    <phoneticPr fontId="3" type="noConversion"/>
  </si>
  <si>
    <t>수량단위</t>
    <phoneticPr fontId="3" type="noConversion"/>
  </si>
  <si>
    <t>연락처</t>
    <phoneticPr fontId="3" type="noConversion"/>
  </si>
  <si>
    <r>
      <t xml:space="preserve">세부품명번호 </t>
    </r>
    <r>
      <rPr>
        <b/>
        <sz val="11"/>
        <color indexed="10"/>
        <rFont val="굴림"/>
        <family val="3"/>
        <charset val="129"/>
      </rPr>
      <t xml:space="preserve">* </t>
    </r>
    <phoneticPr fontId="3" type="noConversion"/>
  </si>
  <si>
    <t xml:space="preserve">발주월 </t>
    <phoneticPr fontId="3" type="noConversion"/>
  </si>
  <si>
    <t>구매예정금액(원)</t>
    <phoneticPr fontId="3" type="noConversion"/>
  </si>
  <si>
    <t>사업내용(발주규모 등)</t>
    <phoneticPr fontId="3" type="noConversion"/>
  </si>
  <si>
    <t>비고</t>
    <phoneticPr fontId="3" type="noConversion"/>
  </si>
  <si>
    <t>발주물량</t>
    <phoneticPr fontId="3" type="noConversion"/>
  </si>
  <si>
    <t>관광과</t>
    <phoneticPr fontId="3" type="noConversion"/>
  </si>
  <si>
    <r>
      <t>2026년도 3/4분기 발주계획(공사</t>
    </r>
    <r>
      <rPr>
        <b/>
        <sz val="18"/>
        <rFont val="Calibri"/>
        <family val="1"/>
      </rPr>
      <t>·</t>
    </r>
    <r>
      <rPr>
        <b/>
        <sz val="18"/>
        <rFont val="휴먼엑스포"/>
        <family val="1"/>
        <charset val="129"/>
      </rPr>
      <t>용역</t>
    </r>
    <r>
      <rPr>
        <b/>
        <sz val="18"/>
        <rFont val="Calibri"/>
        <family val="1"/>
      </rPr>
      <t>·</t>
    </r>
    <r>
      <rPr>
        <b/>
        <sz val="18"/>
        <rFont val="휴먼엑스포"/>
        <family val="1"/>
        <charset val="129"/>
      </rPr>
      <t>물품) 공고</t>
    </r>
    <phoneticPr fontId="3" type="noConversion"/>
  </si>
  <si>
    <t>테마가 있는 여행 기술 교육 운영 용역</t>
    <phoneticPr fontId="3" type="noConversion"/>
  </si>
  <si>
    <t>신규</t>
  </si>
  <si>
    <t>일반용역</t>
  </si>
  <si>
    <t>테마가 있는 여행 기술 교육 운영 1식</t>
    <phoneticPr fontId="3" type="noConversion"/>
  </si>
  <si>
    <t>인재교육과</t>
  </si>
  <si>
    <t>김민수</t>
    <phoneticPr fontId="3" type="noConversion"/>
  </si>
  <si>
    <t>052-229-4975</t>
    <phoneticPr fontId="3" type="noConversion"/>
  </si>
  <si>
    <t>전입자 맞춤형 교육 2기 교육 운영 용역</t>
    <phoneticPr fontId="3" type="noConversion"/>
  </si>
  <si>
    <t>일반용역</t>
    <phoneticPr fontId="3" type="noConversion"/>
  </si>
  <si>
    <t>전입자 맞춤형 교육 2기 교육 운영 용역 1식</t>
    <phoneticPr fontId="3" type="noConversion"/>
  </si>
  <si>
    <t>인재교육과</t>
    <phoneticPr fontId="3" type="noConversion"/>
  </si>
  <si>
    <t>허송무</t>
    <phoneticPr fontId="3" type="noConversion"/>
  </si>
  <si>
    <t>052-229-4972</t>
    <phoneticPr fontId="3" type="noConversion"/>
  </si>
  <si>
    <t>지식UP콘서트 2기 교육 운영 용역</t>
  </si>
  <si>
    <t>지식UP콘서트 2기 교육 운영 용역 1식</t>
  </si>
  <si>
    <t>052-229-4972</t>
  </si>
  <si>
    <t>행복한 미래설계 2기 교육 운영 용역</t>
    <phoneticPr fontId="3" type="noConversion"/>
  </si>
  <si>
    <t>행복한 미래설계 2기 교육 운영 1식</t>
    <phoneticPr fontId="3" type="noConversion"/>
  </si>
  <si>
    <t>제3회 전화이용외국어회화</t>
    <phoneticPr fontId="3" type="noConversion"/>
  </si>
  <si>
    <t>전화외국어 과정 1식</t>
    <phoneticPr fontId="3" type="noConversion"/>
  </si>
  <si>
    <t>예연성</t>
    <phoneticPr fontId="3" type="noConversion"/>
  </si>
  <si>
    <t>052-229-4973</t>
    <phoneticPr fontId="3" type="noConversion"/>
  </si>
  <si>
    <t>간부공무원 리더십 코칭 2기 교육 운영 용역</t>
    <phoneticPr fontId="3" type="noConversion"/>
  </si>
  <si>
    <t>간부공무원 리더십 코칭 2기 교육 운영 용역 1식</t>
    <phoneticPr fontId="3" type="noConversion"/>
  </si>
  <si>
    <t>임혜미</t>
    <phoneticPr fontId="3" type="noConversion"/>
  </si>
  <si>
    <t>052-229-4964</t>
    <phoneticPr fontId="3" type="noConversion"/>
  </si>
  <si>
    <t>저연차 공무원 울부심 UP 1기 교육 운영 용역</t>
    <phoneticPr fontId="3" type="noConversion"/>
  </si>
  <si>
    <t>울부심 UP 1기 교육 운영 용역 1식</t>
    <phoneticPr fontId="3" type="noConversion"/>
  </si>
  <si>
    <t>외국어능력평가</t>
    <phoneticPr fontId="3" type="noConversion"/>
  </si>
  <si>
    <t>외국어능력평가 1식</t>
    <phoneticPr fontId="3" type="noConversion"/>
  </si>
  <si>
    <t>회계과</t>
  </si>
  <si>
    <t>제2기 고래도시 울산 탐방 과정 운영 용역</t>
    <phoneticPr fontId="3" type="noConversion"/>
  </si>
  <si>
    <t>고래도시 울산 탐방 과정 운영 1식</t>
    <phoneticPr fontId="3" type="noConversion"/>
  </si>
  <si>
    <t>박지향</t>
    <phoneticPr fontId="3" type="noConversion"/>
  </si>
  <si>
    <t>052-229-4963</t>
    <phoneticPr fontId="3" type="noConversion"/>
  </si>
  <si>
    <t>2026 고-래트로(Go-retro) 행사 대행 용역</t>
    <phoneticPr fontId="3" type="noConversion"/>
  </si>
  <si>
    <t>일반</t>
    <phoneticPr fontId="3" type="noConversion"/>
  </si>
  <si>
    <t>2026년 고-래트로 행사 운영 1식</t>
    <phoneticPr fontId="3" type="noConversion"/>
  </si>
  <si>
    <t>이슬우</t>
    <phoneticPr fontId="3" type="noConversion"/>
  </si>
  <si>
    <t>052-229-3882</t>
    <phoneticPr fontId="3" type="noConversion"/>
  </si>
  <si>
    <t>2026년 반구천 일원 역사문화탐방로 조성공사</t>
    <phoneticPr fontId="3" type="noConversion"/>
  </si>
  <si>
    <t>토목</t>
  </si>
  <si>
    <t>인도교 L=56m, 교목 및 관목 식재 등</t>
    <phoneticPr fontId="3" type="noConversion"/>
  </si>
  <si>
    <t>문화유산과</t>
    <phoneticPr fontId="3" type="noConversion"/>
  </si>
  <si>
    <t>손태환</t>
    <phoneticPr fontId="3" type="noConversion"/>
  </si>
  <si>
    <t>052-229-7502</t>
    <phoneticPr fontId="3" type="noConversion"/>
  </si>
  <si>
    <t>2026년 암각화박물관 특별기획전 전시도록 제작 용역</t>
    <phoneticPr fontId="3" type="noConversion"/>
  </si>
  <si>
    <t>도서제작</t>
    <phoneticPr fontId="3" type="noConversion"/>
  </si>
  <si>
    <t>최윤경</t>
    <phoneticPr fontId="3" type="noConversion"/>
  </si>
  <si>
    <t>052-229-4792</t>
    <phoneticPr fontId="3" type="noConversion"/>
  </si>
  <si>
    <t>암각화박물관 홍보물 제작</t>
    <phoneticPr fontId="3" type="noConversion"/>
  </si>
  <si>
    <t>리플릿</t>
    <phoneticPr fontId="3" type="noConversion"/>
  </si>
  <si>
    <t>부</t>
    <phoneticPr fontId="3" type="noConversion"/>
  </si>
  <si>
    <t>성소현</t>
    <phoneticPr fontId="3" type="noConversion"/>
  </si>
  <si>
    <t>052-229-4791</t>
    <phoneticPr fontId="3" type="noConversion"/>
  </si>
  <si>
    <t>2026년 울산대곡박물관 제2차 특별기획전 전시 연출 용역</t>
  </si>
  <si>
    <t>전시장 설치, 영상 및 사인물 제작</t>
  </si>
  <si>
    <t>울산박물관</t>
  </si>
  <si>
    <t>이하나</t>
  </si>
  <si>
    <t>052-229-4782</t>
  </si>
  <si>
    <t>2026년 울산대곡박물관 제2차 특별기획전 홍보물 제작 용역</t>
  </si>
  <si>
    <t>특별전 관련 홍보물 제작</t>
  </si>
  <si>
    <t>2026년 울산박물관 소장유물 고화질 사진촬영</t>
  </si>
  <si>
    <t>소장유물 고화질 사진촬영(400점 이상)</t>
  </si>
  <si>
    <t>구자창</t>
  </si>
  <si>
    <t>052-229-4743</t>
  </si>
  <si>
    <t>수장고 소독 및 소장유물 포장훈증</t>
  </si>
  <si>
    <t>소독 및 소장유물 포장훈증</t>
  </si>
  <si>
    <t>황선혜</t>
  </si>
  <si>
    <t>052-229-4741</t>
  </si>
  <si>
    <t>2026년 울산대곡박물관 제2차 특별기획전 전시유물 사진 촬영 용역</t>
  </si>
  <si>
    <t>특별전 전시 유물 및 전시장 촬영</t>
  </si>
  <si>
    <t>2026년 울산대곡박물관 제2차 특별기획전 전시유물 대여 및 운송 용역</t>
  </si>
  <si>
    <t>특별전 전시유물 대여 및 운송</t>
  </si>
  <si>
    <t>울산대곡박물관 추석 문화행사 용역</t>
  </si>
  <si>
    <t xml:space="preserve">추석 연휴 문화행사 </t>
  </si>
  <si>
    <t>윤근영</t>
  </si>
  <si>
    <t>052-229-4781</t>
  </si>
  <si>
    <t>2026년 울산박물관 제2차 특별전 전시 연출 용역</t>
  </si>
  <si>
    <t>권소영</t>
  </si>
  <si>
    <t>052-229-4723</t>
  </si>
  <si>
    <t>울산박물관 진열장 수리 용역</t>
  </si>
  <si>
    <t>노후 진열장 수리</t>
  </si>
  <si>
    <t>이승우</t>
  </si>
  <si>
    <t>052-229-4724</t>
  </si>
  <si>
    <t>2026년 울산대곡박물관 제2차 특별기획전 도록 제작 용역</t>
  </si>
  <si>
    <t>특별전 전시도록 제작</t>
  </si>
  <si>
    <t>울산대곡박물관 상설전시실 대여유물 반환 용역</t>
  </si>
  <si>
    <t>상설전시실 대여유물 반환</t>
  </si>
  <si>
    <t>울산대곡박물관 상설전시실 사인물 제작</t>
  </si>
  <si>
    <t>기타인쇄물</t>
  </si>
  <si>
    <t>식</t>
  </si>
  <si>
    <t>2026년 울산대곡박물관 학술자료집 제작</t>
  </si>
  <si>
    <t>권</t>
  </si>
  <si>
    <t>2026년 울산박물관 제2차 특별전 홍보물 제작</t>
  </si>
  <si>
    <t>현수막,포스터,리플릿 등</t>
  </si>
  <si>
    <t>대기오염도검사 소모품 및 안전물품 구매</t>
    <phoneticPr fontId="3" type="noConversion"/>
  </si>
  <si>
    <t>마스크 외</t>
    <phoneticPr fontId="3" type="noConversion"/>
  </si>
  <si>
    <t>ea</t>
    <phoneticPr fontId="3" type="noConversion"/>
  </si>
  <si>
    <t>환경대기과</t>
    <phoneticPr fontId="3" type="noConversion"/>
  </si>
  <si>
    <t>백성우</t>
    <phoneticPr fontId="3" type="noConversion"/>
  </si>
  <si>
    <t>2026년 울산시립미술관 소장작품 보험 가입</t>
    <phoneticPr fontId="3" type="noConversion"/>
  </si>
  <si>
    <t xml:space="preserve">미술품 종합보험 1식 </t>
    <phoneticPr fontId="3" type="noConversion"/>
  </si>
  <si>
    <t>울산시립미술관</t>
    <phoneticPr fontId="3" type="noConversion"/>
  </si>
  <si>
    <t>김혜정</t>
    <phoneticPr fontId="3" type="noConversion"/>
  </si>
  <si>
    <t>052-229-8444</t>
    <phoneticPr fontId="3" type="noConversion"/>
  </si>
  <si>
    <t>2026년 회야하수처리구역 하수관로 정비 및 콘크리트맨홀뚜껑 교체공사
(2026년 회야하수처리구역 하수관로 정비 및 부설공사)</t>
    <phoneticPr fontId="3" type="noConversion"/>
  </si>
  <si>
    <t>전문</t>
  </si>
  <si>
    <t>오수관교체 (D300mm, L = 208.0m)
콘크리트 맨홀교체 262개소</t>
    <phoneticPr fontId="3" type="noConversion"/>
  </si>
  <si>
    <t>하수관리과</t>
    <phoneticPr fontId="3" type="noConversion"/>
  </si>
  <si>
    <t>김지인</t>
    <phoneticPr fontId="3" type="noConversion"/>
  </si>
  <si>
    <t>052-229-3297</t>
    <phoneticPr fontId="3" type="noConversion"/>
  </si>
  <si>
    <t>방어진수질개선사업소 최초침전지(13~20수로) 보수보강공사</t>
    <phoneticPr fontId="3" type="noConversion"/>
  </si>
  <si>
    <t>콘크리트단면복구 A=2400㎡ 등</t>
    <phoneticPr fontId="3" type="noConversion"/>
  </si>
  <si>
    <t>박상욱</t>
    <phoneticPr fontId="3" type="noConversion"/>
  </si>
  <si>
    <t>052-229-3295</t>
    <phoneticPr fontId="3" type="noConversion"/>
  </si>
  <si>
    <t>복성맨홀펌프장 시설개선공사</t>
    <phoneticPr fontId="3" type="noConversion"/>
  </si>
  <si>
    <t>오수압송관(D100) 신설 L=243.5m 등</t>
    <phoneticPr fontId="3" type="noConversion"/>
  </si>
  <si>
    <t>방어진수질개선사업소 잡용수배관 교체공사</t>
    <phoneticPr fontId="3" type="noConversion"/>
  </si>
  <si>
    <t>전문</t>
    <phoneticPr fontId="3" type="noConversion"/>
  </si>
  <si>
    <t>잡용수배관(D15~150)) 교체 L=928m 둥</t>
    <phoneticPr fontId="3" type="noConversion"/>
  </si>
  <si>
    <t>차명환</t>
    <phoneticPr fontId="3" type="noConversion"/>
  </si>
  <si>
    <t>052-229-3293</t>
    <phoneticPr fontId="3" type="noConversion"/>
  </si>
  <si>
    <t>2026년 회야하수처리구역 하수관로 정비 및 콘크리트맨홀뚜껑 교체공사 폐기물처리용역</t>
    <phoneticPr fontId="3" type="noConversion"/>
  </si>
  <si>
    <t>폐기물 처리 1식</t>
    <phoneticPr fontId="3" type="noConversion"/>
  </si>
  <si>
    <t>2026년 회야하수처리구역 하수관로 정비 및 콘크리트맨홀뚜껑 교체공사 GIS DB구축 용역</t>
    <phoneticPr fontId="3" type="noConversion"/>
  </si>
  <si>
    <t>GIS DB 구축 1식</t>
    <phoneticPr fontId="3" type="noConversion"/>
  </si>
  <si>
    <t>울산수목원 진입로 및 탐방로 정비 사업</t>
    <phoneticPr fontId="3" type="noConversion"/>
  </si>
  <si>
    <t>진입로 및 탐방로 정비 1식</t>
    <phoneticPr fontId="3" type="noConversion"/>
  </si>
  <si>
    <t>수목원</t>
  </si>
  <si>
    <t>조민기</t>
    <phoneticPr fontId="3" type="noConversion"/>
  </si>
  <si>
    <t>052-229-8571</t>
    <phoneticPr fontId="3" type="noConversion"/>
  </si>
  <si>
    <t>수목원 자생수종 초화류 구입</t>
    <phoneticPr fontId="3" type="noConversion"/>
  </si>
  <si>
    <t>기타초화</t>
    <phoneticPr fontId="3" type="noConversion"/>
  </si>
  <si>
    <t>본</t>
    <phoneticPr fontId="3" type="noConversion"/>
  </si>
  <si>
    <t>수목원</t>
    <phoneticPr fontId="3" type="noConversion"/>
  </si>
  <si>
    <t>2026년 7월 문화가 있는 날 행사</t>
    <phoneticPr fontId="3" type="noConversion"/>
  </si>
  <si>
    <t>방학을 맞아 명사 특강 1회 운영</t>
    <phoneticPr fontId="3" type="noConversion"/>
  </si>
  <si>
    <t>울산도서관 자료정책과</t>
    <phoneticPr fontId="3" type="noConversion"/>
  </si>
  <si>
    <t>김정애</t>
    <phoneticPr fontId="3" type="noConversion"/>
  </si>
  <si>
    <t>052-229-6903</t>
    <phoneticPr fontId="3" type="noConversion"/>
  </si>
  <si>
    <t xml:space="preserve">2026년 울산 올해의 책 별빛 책마당 행사 </t>
    <phoneticPr fontId="3" type="noConversion"/>
  </si>
  <si>
    <t>올해의 책 연계 가족 단위 야외 독서 행사 3일 운영</t>
    <phoneticPr fontId="3" type="noConversion"/>
  </si>
  <si>
    <t xml:space="preserve">2026년 9월 독서의 달 행사 </t>
    <phoneticPr fontId="3" type="noConversion"/>
  </si>
  <si>
    <t>9월 한달 강연 및 공연 운영</t>
    <phoneticPr fontId="3" type="noConversion"/>
  </si>
  <si>
    <t>2026년 울산도서관 비도서 3차 구입</t>
    <phoneticPr fontId="3" type="noConversion"/>
  </si>
  <si>
    <t>전자책 및 오디오북</t>
    <phoneticPr fontId="3" type="noConversion"/>
  </si>
  <si>
    <t>종</t>
    <phoneticPr fontId="3" type="noConversion"/>
  </si>
  <si>
    <t>울산도서관 정보서비스과</t>
    <phoneticPr fontId="3" type="noConversion"/>
  </si>
  <si>
    <t>장원익</t>
    <phoneticPr fontId="3" type="noConversion"/>
  </si>
  <si>
    <t>052-229-6984</t>
    <phoneticPr fontId="3" type="noConversion"/>
  </si>
  <si>
    <t>2026년 제4회 울산도서관 국내도서 구입</t>
    <phoneticPr fontId="3" type="noConversion"/>
  </si>
  <si>
    <t>서적</t>
    <phoneticPr fontId="3" type="noConversion"/>
  </si>
  <si>
    <t>권</t>
    <phoneticPr fontId="3" type="noConversion"/>
  </si>
  <si>
    <t>우지혜</t>
    <phoneticPr fontId="3" type="noConversion"/>
  </si>
  <si>
    <t>052-229-6983</t>
    <phoneticPr fontId="3" type="noConversion"/>
  </si>
  <si>
    <t>척과천 지방하천 정비사업 건설폐기물처리(폐콘,혼합폐기물) 용역</t>
    <phoneticPr fontId="3" type="noConversion"/>
  </si>
  <si>
    <t>운반 및 처리(폐콘 5,571ton, 건설폐재류 392ton), 잔토처리장 운반(폐콘 5,521ton)</t>
    <phoneticPr fontId="3" type="noConversion"/>
  </si>
  <si>
    <t>맑은물정책과</t>
    <phoneticPr fontId="3" type="noConversion"/>
  </si>
  <si>
    <t>권나영</t>
    <phoneticPr fontId="3" type="noConversion"/>
  </si>
  <si>
    <t>척과천 지방하천 정비사업 소각폐기물처리 용역</t>
    <phoneticPr fontId="3" type="noConversion"/>
  </si>
  <si>
    <t>임목폐기물 458ton</t>
    <phoneticPr fontId="3" type="noConversion"/>
  </si>
  <si>
    <t>척과천 지방하천 정비사업 건설폐기물처리(폐아스콘) 용역</t>
    <phoneticPr fontId="3" type="noConversion"/>
  </si>
  <si>
    <t xml:space="preserve">운반 및 처리(폐아스콘 471ton), 잔토처리장 운반(폐아스콘 472ton) </t>
    <phoneticPr fontId="3" type="noConversion"/>
  </si>
  <si>
    <t>회야강 지방하천 정비사업 건설폐기물처리(폐콘,혼합폐기물) 용역</t>
    <phoneticPr fontId="3" type="noConversion"/>
  </si>
  <si>
    <t>운반 및 처리(폐콘 3,556ton, 건설폐재류 2,633ton), 잔토처리장 운반(폐콘10,925ton)</t>
    <phoneticPr fontId="3" type="noConversion"/>
  </si>
  <si>
    <t>회야강 지방하천 정비사업 소각폐기물처리 용역</t>
    <phoneticPr fontId="3" type="noConversion"/>
  </si>
  <si>
    <t>임목폐기물 120ton</t>
    <phoneticPr fontId="3" type="noConversion"/>
  </si>
  <si>
    <t>회야강 지방하천 정비사업 건설폐기물처리(폐아스콘) 용역</t>
    <phoneticPr fontId="3" type="noConversion"/>
  </si>
  <si>
    <t xml:space="preserve">운반 및 처리(폐아스콘 925ton), 잔토처리장 운반(폐아스콘 926ton) </t>
    <phoneticPr fontId="3" type="noConversion"/>
  </si>
  <si>
    <t>시장실 홈페이지 개편</t>
    <phoneticPr fontId="3" type="noConversion"/>
  </si>
  <si>
    <t>시장실 홈페이지 콘텐츠 및 디자인 개편</t>
    <phoneticPr fontId="3" type="noConversion"/>
  </si>
  <si>
    <t>정보화담당관</t>
    <phoneticPr fontId="3" type="noConversion"/>
  </si>
  <si>
    <t>이승희</t>
    <phoneticPr fontId="3" type="noConversion"/>
  </si>
  <si>
    <t>052-229-2352</t>
    <phoneticPr fontId="3" type="noConversion"/>
  </si>
  <si>
    <t>2026년 시청사 정보통신설비 성능 점검 용역</t>
    <phoneticPr fontId="3" type="noConversion"/>
  </si>
  <si>
    <t>시청사 정보통신설비 14종 성능점검</t>
    <phoneticPr fontId="3" type="noConversion"/>
  </si>
  <si>
    <t>김용민</t>
    <phoneticPr fontId="3" type="noConversion"/>
  </si>
  <si>
    <t>052-229-2382</t>
    <phoneticPr fontId="3" type="noConversion"/>
  </si>
  <si>
    <t>정보통신설비 측정장비 구입</t>
    <phoneticPr fontId="3" type="noConversion"/>
  </si>
  <si>
    <t>-</t>
    <phoneticPr fontId="3" type="noConversion"/>
  </si>
  <si>
    <t>정보통신설비 측정장비</t>
  </si>
  <si>
    <t>대</t>
    <phoneticPr fontId="3" type="noConversion"/>
  </si>
  <si>
    <t>관내 불량배수관 교체공사</t>
    <phoneticPr fontId="3" type="noConversion"/>
  </si>
  <si>
    <t>배수관 정비 D50~150mm, L=507m</t>
    <phoneticPr fontId="3" type="noConversion"/>
  </si>
  <si>
    <t>중부사업소</t>
    <phoneticPr fontId="3" type="noConversion"/>
  </si>
  <si>
    <t>서성대</t>
    <phoneticPr fontId="3" type="noConversion"/>
  </si>
  <si>
    <t>052-229-5671</t>
    <phoneticPr fontId="3" type="noConversion"/>
  </si>
  <si>
    <t>성안동 달빛로 일원 배수관로 부설공사</t>
    <phoneticPr fontId="3" type="noConversion"/>
  </si>
  <si>
    <t>배수관 부설 D100mm, L=767m</t>
    <phoneticPr fontId="3" type="noConversion"/>
  </si>
  <si>
    <t>연암동 산90-7번지 일원 배수관 및 가압장 설치공사</t>
    <phoneticPr fontId="3" type="noConversion"/>
  </si>
  <si>
    <t>D=100~150mm, L=600</t>
    <phoneticPr fontId="3" type="noConversion"/>
  </si>
  <si>
    <t>상수도사업본부 북부사업소</t>
    <phoneticPr fontId="3" type="noConversion"/>
  </si>
  <si>
    <t>홍나영</t>
    <phoneticPr fontId="3" type="noConversion"/>
  </si>
  <si>
    <t>052-229-5761</t>
    <phoneticPr fontId="3" type="noConversion"/>
  </si>
  <si>
    <t>연암동 산90-7번지 일원 배수관 및 가압장 설치공사(전기)</t>
    <phoneticPr fontId="3" type="noConversion"/>
  </si>
  <si>
    <t>전기</t>
  </si>
  <si>
    <t>전기공사 1식</t>
    <phoneticPr fontId="3" type="noConversion"/>
  </si>
  <si>
    <t>웅촌면 검단마을 일원 배수관 부설공사</t>
    <phoneticPr fontId="3" type="noConversion"/>
  </si>
  <si>
    <t>D=80~150㎜, L=1,850m</t>
    <phoneticPr fontId="3" type="noConversion"/>
  </si>
  <si>
    <t>울주사업소</t>
    <phoneticPr fontId="3" type="noConversion"/>
  </si>
  <si>
    <t>황다솜</t>
    <phoneticPr fontId="3" type="noConversion"/>
  </si>
  <si>
    <t>052-229-5795</t>
    <phoneticPr fontId="3" type="noConversion"/>
  </si>
  <si>
    <t>두서면 활천리 활천마을 일원 배수관 부설공사</t>
    <phoneticPr fontId="3" type="noConversion"/>
  </si>
  <si>
    <t>D=80㎜, L=570m</t>
    <phoneticPr fontId="3" type="noConversion"/>
  </si>
  <si>
    <t>삼남읍 가천리 소가천마을 일원 배수관 부설공사</t>
    <phoneticPr fontId="3" type="noConversion"/>
  </si>
  <si>
    <t>D=100㎜, L=1,070m</t>
    <phoneticPr fontId="3" type="noConversion"/>
  </si>
  <si>
    <t>정진협</t>
    <phoneticPr fontId="3" type="noConversion"/>
  </si>
  <si>
    <t>052-229-5793</t>
  </si>
  <si>
    <t>삼남읍 가천리 등고개마을 일원 배수관 부설공사</t>
    <phoneticPr fontId="3" type="noConversion"/>
  </si>
  <si>
    <t>D=100㎜, L=4,000m</t>
    <phoneticPr fontId="3" type="noConversion"/>
  </si>
  <si>
    <t>온양읍 운화리 상대마을 일원 배수관 부설공사</t>
    <phoneticPr fontId="3" type="noConversion"/>
  </si>
  <si>
    <t>D=100㎜, L=780m</t>
    <phoneticPr fontId="3" type="noConversion"/>
  </si>
  <si>
    <t>박소현</t>
    <phoneticPr fontId="3" type="noConversion"/>
  </si>
  <si>
    <t>052-229-5791</t>
    <phoneticPr fontId="3" type="noConversion"/>
  </si>
  <si>
    <t>울산공업축제 고래수 홍보부스 운영 용역</t>
    <phoneticPr fontId="3" type="noConversion"/>
  </si>
  <si>
    <t xml:space="preserve">홍보부스 행사장 구성 및 인력 운영(3일) </t>
    <phoneticPr fontId="3" type="noConversion"/>
  </si>
  <si>
    <t>경영부</t>
    <phoneticPr fontId="3" type="noConversion"/>
  </si>
  <si>
    <t>김정희</t>
    <phoneticPr fontId="3" type="noConversion"/>
  </si>
  <si>
    <t>052-229-5515</t>
    <phoneticPr fontId="3" type="noConversion"/>
  </si>
  <si>
    <t>유량계 검교정</t>
    <phoneticPr fontId="3" type="noConversion"/>
  </si>
  <si>
    <t>전문용역</t>
    <phoneticPr fontId="3" type="noConversion"/>
  </si>
  <si>
    <t>유량계 교정검사</t>
    <phoneticPr fontId="3" type="noConversion"/>
  </si>
  <si>
    <t>시설관리부</t>
    <phoneticPr fontId="3" type="noConversion"/>
  </si>
  <si>
    <t>김평주</t>
    <phoneticPr fontId="3" type="noConversion"/>
  </si>
  <si>
    <t>052-229-6688</t>
    <phoneticPr fontId="3" type="noConversion"/>
  </si>
  <si>
    <t>언양2가압장 노후 전기판넬 교체공사 감리용역</t>
    <phoneticPr fontId="3" type="noConversion"/>
  </si>
  <si>
    <t>전기감리 1식</t>
    <phoneticPr fontId="3" type="noConversion"/>
  </si>
  <si>
    <t>강희환</t>
    <phoneticPr fontId="3" type="noConversion"/>
  </si>
  <si>
    <t>052-229-6684</t>
    <phoneticPr fontId="3" type="noConversion"/>
  </si>
  <si>
    <t>폐 정수약품 위탁처리 건의</t>
    <phoneticPr fontId="3" type="noConversion"/>
  </si>
  <si>
    <t>폐 정수약품 위탁처리 1식(70t 정도)</t>
    <phoneticPr fontId="3" type="noConversion"/>
  </si>
  <si>
    <t>회야정수사업소</t>
    <phoneticPr fontId="3" type="noConversion"/>
  </si>
  <si>
    <t>안진휘</t>
    <phoneticPr fontId="3" type="noConversion"/>
  </si>
  <si>
    <t>052-229-6475</t>
    <phoneticPr fontId="3" type="noConversion"/>
  </si>
  <si>
    <t>회야댐 및 생태습지 내 부유물 및 쓰레기 수거용역</t>
    <phoneticPr fontId="3" type="noConversion"/>
  </si>
  <si>
    <t>부유쓰레기 수거 1식</t>
    <phoneticPr fontId="3" type="noConversion"/>
  </si>
  <si>
    <t>이상욱</t>
    <phoneticPr fontId="3" type="noConversion"/>
  </si>
  <si>
    <t>052-229-6412</t>
    <phoneticPr fontId="3" type="noConversion"/>
  </si>
  <si>
    <t>관내 불량배수관 교체공사 건설폐기물처리용역</t>
    <phoneticPr fontId="3" type="noConversion"/>
  </si>
  <si>
    <t>교체공사 폐기물처리 1식</t>
    <phoneticPr fontId="3" type="noConversion"/>
  </si>
  <si>
    <t>성안동 달빛로 일원 배수관로 부설공사 건설폐기물처리용역</t>
    <phoneticPr fontId="3" type="noConversion"/>
  </si>
  <si>
    <t>부설공사 폐기물처리 1식</t>
    <phoneticPr fontId="3" type="noConversion"/>
  </si>
  <si>
    <t>연암동 산90-7번지 일원 배수관 및 가압장 설치공사 재해예방 기술지도 용역</t>
    <phoneticPr fontId="3" type="noConversion"/>
  </si>
  <si>
    <t>재해예방 기술지도 1식</t>
    <phoneticPr fontId="3" type="noConversion"/>
  </si>
  <si>
    <t>연암동 산90-7번지 일원 배수관 및 가압장 설치공사 GIS DB구축 용역</t>
    <phoneticPr fontId="3" type="noConversion"/>
  </si>
  <si>
    <t>연암동 산90-7번지 일원 배수관 및 가압장 설치공사 건설폐기물 처리용역</t>
    <phoneticPr fontId="3" type="noConversion"/>
  </si>
  <si>
    <t>폐기물 운반 및 처리 718TON</t>
    <phoneticPr fontId="3" type="noConversion"/>
  </si>
  <si>
    <t>웅촌면 검단마을 일원 배수관 부설공사 건설폐기물처리용역</t>
    <phoneticPr fontId="3" type="noConversion"/>
  </si>
  <si>
    <t>건설폐기물 처리 1식</t>
    <phoneticPr fontId="3" type="noConversion"/>
  </si>
  <si>
    <t>웅촌면 검단마을 일원 배수관 부설공사 GIS DB구축용역</t>
    <phoneticPr fontId="3" type="noConversion"/>
  </si>
  <si>
    <t>두서면 활천리 활천마을 일원 배수관 부설공사 건설폐기물처리용역</t>
    <phoneticPr fontId="3" type="noConversion"/>
  </si>
  <si>
    <t>건설폐기물 처리 1식</t>
  </si>
  <si>
    <t>두서면 활천리 활천마을 일원 배수관 부설공사 GIS DB구축용역</t>
    <phoneticPr fontId="3" type="noConversion"/>
  </si>
  <si>
    <t>GIS DB 구축 1식</t>
  </si>
  <si>
    <t>삼남읍 가천리 소가천마을 일원 배수관 부설공사 건설폐기물처리용역</t>
    <phoneticPr fontId="3" type="noConversion"/>
  </si>
  <si>
    <t>삼남읍 가천리 소가천마을 일원 배수관 부설공사 GIS DB구축용역</t>
    <phoneticPr fontId="3" type="noConversion"/>
  </si>
  <si>
    <t>삼남읍 가천리 등고개마을 일원 배수관 부설공사 건설폐기물처리용역</t>
    <phoneticPr fontId="3" type="noConversion"/>
  </si>
  <si>
    <t>삼남읍 가천리 등고개마을 일원 배수관 부설공사 GIS DB구축용역</t>
    <phoneticPr fontId="3" type="noConversion"/>
  </si>
  <si>
    <t>온양읍 운화리 상대마을 일원 배수관 부설공사 건설폐기물처리용역</t>
    <phoneticPr fontId="3" type="noConversion"/>
  </si>
  <si>
    <t>온양읍 운화리 상대마을 일원 배수관 부설공사 GIS DB구축용역</t>
    <phoneticPr fontId="3" type="noConversion"/>
  </si>
  <si>
    <t>울주군 관내 노후상수관로 관세척 용역</t>
    <phoneticPr fontId="3" type="noConversion"/>
  </si>
  <si>
    <t>관세척 1식</t>
    <phoneticPr fontId="3" type="noConversion"/>
  </si>
  <si>
    <t>아스콘(WC-2)</t>
    <phoneticPr fontId="3" type="noConversion"/>
  </si>
  <si>
    <t>Ton</t>
    <phoneticPr fontId="3" type="noConversion"/>
  </si>
  <si>
    <t>아스콘(MC-1)</t>
    <phoneticPr fontId="3" type="noConversion"/>
  </si>
  <si>
    <t>아스콘(BB-2)</t>
    <phoneticPr fontId="3" type="noConversion"/>
  </si>
  <si>
    <t>2026년 상반기 광역시도(중구,동구,북구) 정비공사</t>
    <phoneticPr fontId="3" type="noConversion"/>
  </si>
  <si>
    <t>아스팔트 재포장</t>
    <phoneticPr fontId="3" type="noConversion"/>
  </si>
  <si>
    <t>건설부</t>
    <phoneticPr fontId="3" type="noConversion"/>
  </si>
  <si>
    <t>김두희</t>
    <phoneticPr fontId="3" type="noConversion"/>
  </si>
  <si>
    <t>052-229-5841</t>
    <phoneticPr fontId="3" type="noConversion"/>
  </si>
  <si>
    <t>지역별 발주예정</t>
    <phoneticPr fontId="3" type="noConversion"/>
  </si>
  <si>
    <t>2026년 빗살무늬미주메뚜기(2차) 농경지 공동방제 용역</t>
    <phoneticPr fontId="3" type="noConversion"/>
  </si>
  <si>
    <t>빗살무늬미주메뚜기(검역병해충) 농경지 공동방제
 * 535필지 646,672㎡</t>
    <phoneticPr fontId="3" type="noConversion"/>
  </si>
  <si>
    <t>농업기술센터 농업지원과</t>
    <phoneticPr fontId="3" type="noConversion"/>
  </si>
  <si>
    <t>윤보한</t>
    <phoneticPr fontId="3" type="noConversion"/>
  </si>
  <si>
    <t>2026년 겨울초화 생산을 위한 플러그묘 구입</t>
    <phoneticPr fontId="3" type="noConversion"/>
  </si>
  <si>
    <t>플러그묘</t>
    <phoneticPr fontId="3" type="noConversion"/>
  </si>
  <si>
    <t>트레이</t>
    <phoneticPr fontId="3" type="noConversion"/>
  </si>
  <si>
    <t>도시농업과</t>
    <phoneticPr fontId="3" type="noConversion"/>
  </si>
  <si>
    <t>홍종옥</t>
    <phoneticPr fontId="3" type="noConversion"/>
  </si>
  <si>
    <t>2026년 삼호대숲 대나무 생육환경 개선사업(떼까마귀 서식지 잔여구역, 완충구역)</t>
    <phoneticPr fontId="3" type="noConversion"/>
  </si>
  <si>
    <t>태화강국가정원과</t>
    <phoneticPr fontId="3" type="noConversion"/>
  </si>
  <si>
    <t>서미희</t>
    <phoneticPr fontId="3" type="noConversion"/>
  </si>
  <si>
    <t>052-229-7574</t>
    <phoneticPr fontId="3" type="noConversion"/>
  </si>
  <si>
    <t>2026 태화강 국가정원 가을축제 행사 대행 용역</t>
    <phoneticPr fontId="3" type="noConversion"/>
  </si>
  <si>
    <t>개막식, 공연, 전시, 체험, 부대행사</t>
    <phoneticPr fontId="3" type="noConversion"/>
  </si>
  <si>
    <t>윤병채</t>
    <phoneticPr fontId="3" type="noConversion"/>
  </si>
  <si>
    <t>052-229-7563</t>
    <phoneticPr fontId="3" type="noConversion"/>
  </si>
  <si>
    <t>2026 삼호대숲 대나무 생육환경 개선사업 임목폐기물 처리 용역</t>
    <phoneticPr fontId="3" type="noConversion"/>
  </si>
  <si>
    <t>임목폐기물 처리 1식</t>
    <phoneticPr fontId="3" type="noConversion"/>
  </si>
  <si>
    <t>2026 삼호대숲 대나무 생육환경 개선사업 건설재해예방 기술지도 용역</t>
    <phoneticPr fontId="3" type="noConversion"/>
  </si>
  <si>
    <t>건설재해예방 기술지도 1식</t>
    <phoneticPr fontId="3" type="noConversion"/>
  </si>
  <si>
    <t>2026 하반기 태화강 국가정원 어린이 및 가족정원 참여프로그램</t>
    <phoneticPr fontId="3" type="noConversion"/>
  </si>
  <si>
    <t>체험프로그램 1식</t>
    <phoneticPr fontId="3" type="noConversion"/>
  </si>
  <si>
    <t>김태교</t>
    <phoneticPr fontId="3" type="noConversion"/>
  </si>
  <si>
    <t>052-229-7566</t>
    <phoneticPr fontId="3" type="noConversion"/>
  </si>
  <si>
    <t>2026 십리대숲 비배관리용 부숙퇴비 구입</t>
    <phoneticPr fontId="3" type="noConversion"/>
  </si>
  <si>
    <t>부숙퇴비</t>
    <phoneticPr fontId="3" type="noConversion"/>
  </si>
  <si>
    <t>포</t>
    <phoneticPr fontId="3" type="noConversion"/>
  </si>
  <si>
    <t>2026 십리대숲 비배관리용 복합비료, 상토 구입</t>
    <phoneticPr fontId="3" type="noConversion"/>
  </si>
  <si>
    <t>복합비료, 상토</t>
    <phoneticPr fontId="3" type="noConversion"/>
  </si>
  <si>
    <t>사진DB관리시스템 유지보수 용역</t>
    <phoneticPr fontId="3" type="noConversion"/>
  </si>
  <si>
    <t>기술</t>
    <phoneticPr fontId="3" type="noConversion"/>
  </si>
  <si>
    <t xml:space="preserve">사진DB관리시스템 </t>
    <phoneticPr fontId="3" type="noConversion"/>
  </si>
  <si>
    <t>문화예술과</t>
    <phoneticPr fontId="3" type="noConversion"/>
  </si>
  <si>
    <t>장형준</t>
    <phoneticPr fontId="3" type="noConversion"/>
  </si>
  <si>
    <t>052-229-6756</t>
    <phoneticPr fontId="3" type="noConversion"/>
  </si>
  <si>
    <t>분기별집행</t>
    <phoneticPr fontId="3" type="noConversion"/>
  </si>
  <si>
    <t>052-229-5472</t>
    <phoneticPr fontId="3" type="noConversion"/>
  </si>
  <si>
    <t>052-229-3203</t>
    <phoneticPr fontId="3" type="noConversion"/>
  </si>
  <si>
    <t>052-229-5443</t>
    <phoneticPr fontId="3" type="noConversion"/>
  </si>
  <si>
    <t>052-229-7555</t>
    <phoneticPr fontId="3" type="noConversion"/>
  </si>
  <si>
    <t>「지방자치단체를 당사자로 하는 계약에 관한 법률」 제43조 및 같은 법 
  시행령 제124조에 따라 우리시 2026년도 3분기 발주계획을 다음과 같이 공고합니다.
                                                          2026.  7.  1.
                                                        울산광역시장</t>
    <phoneticPr fontId="3" type="noConversion"/>
  </si>
  <si>
    <t>울산광역시 공고 제2026 - 1304호</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</si>
</sst>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quot;₩&quot;* #,##0_-;_-&quot;₩&quot;* &quot;-&quot;_-;_-@_-"/>
    <numFmt numFmtId="41" formatCode="_-* #,##0_-;\-* #,##0_-;_-* &quot;-&quot;_-;_-@_-"/>
    <numFmt numFmtId="176" formatCode="0.000_);[Red]\(0.000\)"/>
    <numFmt numFmtId="177" formatCode="#,##0_);[Red]\(#,##0\)"/>
    <numFmt numFmtId="178" formatCode="###,###,###&quot;건&quot;"/>
    <numFmt numFmtId="179" formatCode="###,###,###&quot;백만원&quot;"/>
    <numFmt numFmtId="180" formatCode="######&quot;건&quot;"/>
    <numFmt numFmtId="181" formatCode="0.E+00"/>
    <numFmt numFmtId="182" formatCode="#,##0_ "/>
  </numFmts>
  <fonts count="18" x14ac:knownFonts="1">
    <font>
      <sz val="11"/>
      <name val="돋움"/>
      <family val="3"/>
      <charset val="129"/>
    </font>
    <font>
      <sz val="11"/>
      <name val="돋움"/>
      <family val="3"/>
      <charset val="129"/>
    </font>
    <font>
      <sz val="11"/>
      <name val="굴림"/>
      <family val="3"/>
      <charset val="129"/>
    </font>
    <font>
      <sz val="8"/>
      <name val="돋움"/>
      <family val="3"/>
      <charset val="129"/>
    </font>
    <font>
      <sz val="10"/>
      <name val="돋움"/>
      <family val="3"/>
      <charset val="129"/>
    </font>
    <font>
      <sz val="11"/>
      <name val="굴림체"/>
      <family val="3"/>
      <charset val="129"/>
    </font>
    <font>
      <sz val="10"/>
      <name val="굴림체"/>
      <family val="3"/>
      <charset val="129"/>
    </font>
    <font>
      <b/>
      <sz val="18"/>
      <name val="휴먼엑스포"/>
      <family val="1"/>
      <charset val="129"/>
    </font>
    <font>
      <sz val="13"/>
      <name val="굴림"/>
      <family val="3"/>
      <charset val="129"/>
    </font>
    <font>
      <sz val="12"/>
      <name val="굴림체"/>
      <family val="3"/>
      <charset val="129"/>
    </font>
    <font>
      <b/>
      <sz val="11"/>
      <color indexed="10"/>
      <name val="굴림"/>
      <family val="3"/>
      <charset val="129"/>
    </font>
    <font>
      <b/>
      <sz val="11"/>
      <name val="굴림"/>
      <family val="3"/>
      <charset val="129"/>
    </font>
    <font>
      <sz val="11"/>
      <color theme="1"/>
      <name val="맑은 고딕"/>
      <family val="3"/>
      <charset val="129"/>
      <scheme val="minor"/>
    </font>
    <font>
      <sz val="11"/>
      <color rgb="FF000000"/>
      <name val="굴림"/>
      <family val="3"/>
      <charset val="129"/>
    </font>
    <font>
      <sz val="11"/>
      <color rgb="FF000000"/>
      <name val="맑은 고딕"/>
      <family val="3"/>
      <charset val="129"/>
    </font>
    <font>
      <sz val="16"/>
      <name val="굴림"/>
      <family val="3"/>
      <charset val="129"/>
    </font>
    <font>
      <b/>
      <sz val="18"/>
      <name val="Calibri"/>
      <family val="1"/>
    </font>
    <font>
      <sz val="11"/>
      <color theme="1"/>
      <name val="굴림"/>
      <family val="3"/>
      <charset val="129"/>
    </font>
  </fonts>
  <fills count="4">
    <fill>
      <patternFill patternType="none"/>
    </fill>
    <fill>
      <patternFill patternType="gray125"/>
    </fill>
    <fill>
      <patternFill patternType="solid">
        <fgColor indexed="41"/>
        <bgColor indexed="64"/>
      </patternFill>
    </fill>
    <fill>
      <patternFill patternType="solid">
        <fgColor rgb="FF92D050"/>
        <bgColor indexed="64"/>
      </patternFill>
    </fill>
  </fills>
  <borders count="1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s>
  <cellStyleXfs count="5">
    <xf numFmtId="0" fontId="0" fillId="0" borderId="0"/>
    <xf numFmtId="41" fontId="1" fillId="0" borderId="0" applyFont="0" applyFill="0" applyBorder="0" applyAlignment="0" applyProtection="0">
      <alignment vertical="center"/>
    </xf>
    <xf numFmtId="0" fontId="12" fillId="0" borderId="0">
      <alignment vertical="center"/>
    </xf>
    <xf numFmtId="0" fontId="12" fillId="0" borderId="0">
      <alignment vertical="center"/>
    </xf>
    <xf numFmtId="42" fontId="1" fillId="0" borderId="0" applyFont="0" applyFill="0" applyBorder="0" applyAlignment="0" applyProtection="0">
      <alignment vertical="center"/>
    </xf>
  </cellStyleXfs>
  <cellXfs count="83">
    <xf numFmtId="0" fontId="0" fillId="0" borderId="0" xfId="0" applyAlignment="1">
      <alignment vertical="center"/>
    </xf>
    <xf numFmtId="0" fontId="5"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41" fontId="2" fillId="0" borderId="0" xfId="1" applyFont="1">
      <alignment vertical="center"/>
    </xf>
    <xf numFmtId="41" fontId="2" fillId="0" borderId="0" xfId="1" applyFont="1" applyAlignment="1">
      <alignment horizontal="center" vertical="center" shrinkToFit="1"/>
    </xf>
    <xf numFmtId="0" fontId="6" fillId="0" borderId="0" xfId="0" applyFont="1" applyAlignment="1">
      <alignment horizontal="center" vertical="center" shrinkToFit="1"/>
    </xf>
    <xf numFmtId="0" fontId="5" fillId="0" borderId="0" xfId="0" applyFont="1" applyAlignment="1">
      <alignment vertical="center"/>
    </xf>
    <xf numFmtId="0" fontId="0" fillId="0" borderId="0" xfId="0" applyAlignment="1">
      <alignment horizontal="center" vertical="center"/>
    </xf>
    <xf numFmtId="0" fontId="4" fillId="0" borderId="0" xfId="0" applyFont="1" applyAlignment="1">
      <alignment horizontal="center" vertical="center" shrinkToFit="1"/>
    </xf>
    <xf numFmtId="180" fontId="2" fillId="0" borderId="0" xfId="0" applyNumberFormat="1" applyFont="1" applyAlignment="1">
      <alignment horizontal="right" vertical="center"/>
    </xf>
    <xf numFmtId="0" fontId="2" fillId="0" borderId="0" xfId="0" applyFont="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wrapText="1"/>
    </xf>
    <xf numFmtId="0" fontId="11" fillId="2" borderId="10" xfId="0" applyFont="1" applyFill="1" applyBorder="1" applyAlignment="1">
      <alignment horizontal="center" vertical="center"/>
    </xf>
    <xf numFmtId="176" fontId="0" fillId="0" borderId="0" xfId="0" applyNumberFormat="1" applyAlignment="1">
      <alignment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2" fillId="3"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178" fontId="2" fillId="3" borderId="2" xfId="0" applyNumberFormat="1" applyFont="1" applyFill="1" applyBorder="1" applyAlignment="1">
      <alignment horizontal="center" vertical="center"/>
    </xf>
    <xf numFmtId="178" fontId="2" fillId="0" borderId="4" xfId="0" applyNumberFormat="1" applyFont="1" applyBorder="1" applyAlignment="1">
      <alignment horizontal="center" vertical="center"/>
    </xf>
    <xf numFmtId="178" fontId="2" fillId="0" borderId="6" xfId="0" applyNumberFormat="1" applyFont="1" applyBorder="1" applyAlignment="1">
      <alignment horizontal="center" vertical="center"/>
    </xf>
    <xf numFmtId="3" fontId="2" fillId="0" borderId="0" xfId="0" applyNumberFormat="1" applyFont="1" applyBorder="1" applyAlignment="1">
      <alignment vertical="center"/>
    </xf>
    <xf numFmtId="0" fontId="0" fillId="0" borderId="0" xfId="0" applyBorder="1" applyAlignment="1">
      <alignment vertical="center"/>
    </xf>
    <xf numFmtId="41" fontId="2" fillId="0" borderId="0" xfId="1" applyFont="1" applyBorder="1" applyAlignment="1">
      <alignment horizontal="center" vertical="center"/>
    </xf>
    <xf numFmtId="0" fontId="0" fillId="0" borderId="0" xfId="0" applyNumberFormat="1" applyBorder="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xf>
    <xf numFmtId="0" fontId="2" fillId="0" borderId="0" xfId="0" applyFont="1" applyBorder="1" applyAlignment="1">
      <alignment horizontal="center" vertical="center" wrapText="1"/>
    </xf>
    <xf numFmtId="177" fontId="2" fillId="0" borderId="0" xfId="1" applyNumberFormat="1" applyFont="1" applyBorder="1" applyAlignment="1">
      <alignment horizontal="right" vertical="center"/>
    </xf>
    <xf numFmtId="0" fontId="2" fillId="0" borderId="0" xfId="0" applyFont="1" applyBorder="1" applyAlignment="1">
      <alignment horizontal="center" vertical="center" shrinkToFit="1"/>
    </xf>
    <xf numFmtId="49" fontId="2" fillId="0" borderId="0" xfId="0" applyNumberFormat="1" applyFont="1" applyBorder="1" applyAlignment="1">
      <alignment horizontal="center" vertical="center"/>
    </xf>
    <xf numFmtId="0" fontId="2" fillId="0" borderId="0" xfId="0" applyFont="1" applyBorder="1" applyAlignment="1">
      <alignment vertical="center"/>
    </xf>
    <xf numFmtId="0" fontId="13" fillId="0" borderId="0" xfId="0" applyNumberFormat="1" applyFont="1" applyBorder="1" applyAlignment="1">
      <alignment vertical="center"/>
    </xf>
    <xf numFmtId="0" fontId="14" fillId="0" borderId="0" xfId="0" applyFont="1" applyBorder="1" applyAlignment="1">
      <alignment horizontal="center" vertical="center" wrapText="1"/>
    </xf>
    <xf numFmtId="0" fontId="15" fillId="0" borderId="0" xfId="0" applyFont="1" applyBorder="1" applyAlignment="1">
      <alignment horizontal="center" vertical="center"/>
    </xf>
    <xf numFmtId="3" fontId="2" fillId="0" borderId="0" xfId="0" applyNumberFormat="1" applyFont="1" applyBorder="1" applyAlignment="1">
      <alignment horizontal="center" vertical="center"/>
    </xf>
    <xf numFmtId="0" fontId="2" fillId="0" borderId="0" xfId="0" applyFont="1" applyFill="1" applyBorder="1" applyAlignment="1">
      <alignment horizontal="center" vertical="center"/>
    </xf>
    <xf numFmtId="177" fontId="2" fillId="0" borderId="0" xfId="1" applyNumberFormat="1" applyFont="1" applyBorder="1" applyAlignment="1">
      <alignment horizontal="center" vertical="center"/>
    </xf>
    <xf numFmtId="0" fontId="0" fillId="0" borderId="4" xfId="0" applyBorder="1" applyAlignment="1">
      <alignment vertical="center"/>
    </xf>
    <xf numFmtId="176" fontId="11" fillId="2" borderId="10" xfId="0" applyNumberFormat="1" applyFont="1" applyFill="1" applyBorder="1" applyAlignment="1">
      <alignment horizontal="center" vertical="center" wrapText="1"/>
    </xf>
    <xf numFmtId="181" fontId="11" fillId="2" borderId="10" xfId="0" applyNumberFormat="1" applyFont="1" applyFill="1" applyBorder="1" applyAlignment="1">
      <alignment horizontal="center" vertical="center"/>
    </xf>
    <xf numFmtId="181" fontId="11" fillId="2" borderId="10" xfId="0" applyNumberFormat="1" applyFont="1" applyFill="1" applyBorder="1" applyAlignment="1">
      <alignment horizontal="center" vertical="center" wrapText="1"/>
    </xf>
    <xf numFmtId="0" fontId="2" fillId="0" borderId="13" xfId="0" applyFont="1" applyBorder="1" applyAlignment="1">
      <alignment horizontal="center" vertical="center"/>
    </xf>
    <xf numFmtId="49" fontId="2" fillId="0" borderId="4" xfId="0" applyNumberFormat="1" applyFont="1" applyBorder="1" applyAlignment="1">
      <alignment horizontal="center" vertical="center"/>
    </xf>
    <xf numFmtId="3" fontId="2" fillId="0" borderId="4" xfId="0" applyNumberFormat="1" applyFont="1" applyBorder="1" applyAlignment="1">
      <alignment horizontal="right" vertical="center"/>
    </xf>
    <xf numFmtId="0" fontId="2" fillId="0" borderId="4" xfId="0" applyFont="1" applyBorder="1" applyAlignment="1">
      <alignment horizontal="center" vertical="center"/>
    </xf>
    <xf numFmtId="41" fontId="2" fillId="0" borderId="4" xfId="4" applyNumberFormat="1" applyFont="1" applyBorder="1" applyAlignment="1">
      <alignment horizontal="right" vertical="center"/>
    </xf>
    <xf numFmtId="41" fontId="2" fillId="0" borderId="4" xfId="1" applyFont="1" applyBorder="1" applyAlignment="1">
      <alignment horizontal="right" vertical="center"/>
    </xf>
    <xf numFmtId="0" fontId="2" fillId="0" borderId="4" xfId="0" applyFont="1" applyBorder="1" applyAlignment="1">
      <alignment horizontal="center" vertical="center" shrinkToFit="1"/>
    </xf>
    <xf numFmtId="3" fontId="2" fillId="0" borderId="4" xfId="0" applyNumberFormat="1" applyFont="1" applyBorder="1" applyAlignment="1">
      <alignment horizontal="center" vertical="center"/>
    </xf>
    <xf numFmtId="0" fontId="2" fillId="0" borderId="14" xfId="0" applyFont="1" applyBorder="1" applyAlignment="1">
      <alignment horizontal="center" vertical="center"/>
    </xf>
    <xf numFmtId="0" fontId="17" fillId="0" borderId="4" xfId="0" applyFont="1" applyBorder="1" applyAlignment="1">
      <alignment horizontal="center" vertical="center"/>
    </xf>
    <xf numFmtId="41" fontId="17" fillId="0" borderId="4" xfId="4" applyNumberFormat="1" applyFont="1" applyBorder="1" applyAlignment="1">
      <alignment horizontal="right" vertical="center"/>
    </xf>
    <xf numFmtId="41" fontId="2" fillId="0" borderId="4" xfId="4" applyNumberFormat="1" applyFont="1" applyBorder="1" applyAlignment="1">
      <alignment horizontal="center" vertical="center"/>
    </xf>
    <xf numFmtId="0" fontId="13" fillId="0" borderId="4" xfId="0" applyFont="1" applyBorder="1" applyAlignment="1">
      <alignment horizontal="center" vertical="center"/>
    </xf>
    <xf numFmtId="41" fontId="13" fillId="0" borderId="4" xfId="4" applyNumberFormat="1" applyFont="1" applyBorder="1" applyAlignment="1">
      <alignment horizontal="right" vertical="center"/>
    </xf>
    <xf numFmtId="0" fontId="2" fillId="0" borderId="15" xfId="0" applyFont="1" applyBorder="1" applyAlignment="1">
      <alignment horizontal="center" vertical="center"/>
    </xf>
    <xf numFmtId="0" fontId="2" fillId="0" borderId="4" xfId="0" applyFont="1" applyBorder="1" applyAlignment="1">
      <alignment vertical="center"/>
    </xf>
    <xf numFmtId="41" fontId="2" fillId="0" borderId="4" xfId="0" applyNumberFormat="1" applyFont="1" applyBorder="1" applyAlignment="1">
      <alignment horizontal="right" vertical="center"/>
    </xf>
    <xf numFmtId="182" fontId="2" fillId="0" borderId="4" xfId="0" applyNumberFormat="1" applyFont="1" applyBorder="1" applyAlignment="1">
      <alignment horizontal="right" vertical="center"/>
    </xf>
    <xf numFmtId="177" fontId="2" fillId="0" borderId="4" xfId="0" applyNumberFormat="1" applyFont="1" applyBorder="1" applyAlignment="1">
      <alignment horizontal="right" vertical="center"/>
    </xf>
    <xf numFmtId="0" fontId="2" fillId="0" borderId="4" xfId="0" applyFont="1" applyBorder="1" applyAlignment="1">
      <alignment horizontal="center" vertical="center" wrapText="1"/>
    </xf>
    <xf numFmtId="0" fontId="0" fillId="0" borderId="13" xfId="0" applyBorder="1" applyAlignment="1">
      <alignment vertical="center"/>
    </xf>
    <xf numFmtId="0" fontId="2" fillId="0" borderId="4" xfId="0" applyNumberFormat="1" applyFont="1" applyBorder="1" applyAlignment="1">
      <alignment horizontal="center" vertical="center"/>
    </xf>
    <xf numFmtId="41" fontId="2" fillId="0" borderId="13" xfId="1" applyFont="1" applyBorder="1" applyAlignment="1">
      <alignment horizontal="right" vertical="center"/>
    </xf>
    <xf numFmtId="41" fontId="2" fillId="0" borderId="4" xfId="4" applyNumberFormat="1" applyFont="1" applyFill="1" applyBorder="1" applyAlignment="1">
      <alignment horizontal="right" vertical="center"/>
    </xf>
    <xf numFmtId="177" fontId="2" fillId="0" borderId="4" xfId="1" applyNumberFormat="1" applyFont="1" applyBorder="1" applyAlignment="1">
      <alignment horizontal="right" vertical="center"/>
    </xf>
    <xf numFmtId="177" fontId="2" fillId="0" borderId="13" xfId="1" applyNumberFormat="1" applyFont="1" applyBorder="1" applyAlignment="1">
      <alignment horizontal="right" vertical="center"/>
    </xf>
    <xf numFmtId="41" fontId="2" fillId="0" borderId="15" xfId="0" applyNumberFormat="1" applyFont="1" applyBorder="1" applyAlignment="1">
      <alignment horizontal="right" vertical="center"/>
    </xf>
    <xf numFmtId="0" fontId="0" fillId="0" borderId="4" xfId="0" applyBorder="1" applyAlignment="1">
      <alignment horizontal="center" vertical="center"/>
    </xf>
    <xf numFmtId="0" fontId="9" fillId="0" borderId="0" xfId="0" applyFont="1" applyAlignment="1">
      <alignment horizontal="left" vertical="center" wrapText="1"/>
    </xf>
    <xf numFmtId="179" fontId="2" fillId="0" borderId="11" xfId="1" applyNumberFormat="1" applyFont="1" applyBorder="1" applyAlignment="1">
      <alignment horizontal="right" vertical="center"/>
    </xf>
    <xf numFmtId="179" fontId="2" fillId="0" borderId="12" xfId="1" applyNumberFormat="1" applyFont="1" applyBorder="1" applyAlignment="1">
      <alignment horizontal="right" vertical="center"/>
    </xf>
    <xf numFmtId="0" fontId="7" fillId="0" borderId="0" xfId="0" applyFont="1" applyAlignment="1">
      <alignment horizontal="center"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179" fontId="2" fillId="3" borderId="2" xfId="1" applyNumberFormat="1" applyFont="1" applyFill="1" applyBorder="1" applyAlignment="1">
      <alignment horizontal="right" vertical="center"/>
    </xf>
    <xf numFmtId="179" fontId="2" fillId="3" borderId="7" xfId="1" applyNumberFormat="1" applyFont="1" applyFill="1" applyBorder="1" applyAlignment="1">
      <alignment horizontal="right" vertical="center"/>
    </xf>
    <xf numFmtId="179" fontId="2" fillId="0" borderId="4" xfId="1" applyNumberFormat="1" applyFont="1" applyBorder="1" applyAlignment="1">
      <alignment horizontal="right" vertical="center"/>
    </xf>
    <xf numFmtId="179" fontId="2" fillId="0" borderId="8" xfId="1" applyNumberFormat="1" applyFont="1" applyBorder="1" applyAlignment="1">
      <alignment horizontal="right" vertical="center"/>
    </xf>
  </cellXfs>
  <cellStyles count="5">
    <cellStyle name="쉼표 [0]" xfId="1" builtinId="6"/>
    <cellStyle name="통화 [0]" xfId="4" builtinId="7"/>
    <cellStyle name="표준" xfId="0" builtinId="0"/>
    <cellStyle name="표준 2" xfId="2" xr:uid="{00000000-0005-0000-0000-000003000000}"/>
    <cellStyle name="표준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
  <sheetViews>
    <sheetView tabSelected="1" zoomScaleNormal="100" workbookViewId="0">
      <selection activeCell="B1" sqref="B1"/>
    </sheetView>
  </sheetViews>
  <sheetFormatPr defaultRowHeight="33" customHeight="1" x14ac:dyDescent="0.15"/>
  <cols>
    <col min="1" max="1" width="3.109375" customWidth="1"/>
    <col min="2" max="2" width="8.44140625" style="8" customWidth="1"/>
    <col min="3" max="3" width="8.44140625" style="2" customWidth="1"/>
    <col min="4" max="4" width="8.44140625" style="3" customWidth="1"/>
    <col min="5" max="5" width="8.44140625" style="4" customWidth="1"/>
    <col min="6" max="6" width="8.44140625" style="5" customWidth="1"/>
    <col min="7" max="7" width="8.44140625" style="9" customWidth="1"/>
    <col min="8" max="9" width="8.44140625" customWidth="1"/>
    <col min="10" max="10" width="11.88671875" customWidth="1"/>
  </cols>
  <sheetData>
    <row r="1" spans="2:10" s="7" customFormat="1" ht="28.5" customHeight="1" x14ac:dyDescent="0.15">
      <c r="B1" s="1" t="s">
        <v>352</v>
      </c>
      <c r="C1" s="2"/>
      <c r="D1" s="3"/>
      <c r="E1" s="4"/>
      <c r="F1" s="5"/>
      <c r="G1" s="6"/>
    </row>
    <row r="2" spans="2:10" ht="74.25" customHeight="1" x14ac:dyDescent="0.15">
      <c r="B2" s="76" t="s">
        <v>36</v>
      </c>
      <c r="C2" s="76"/>
      <c r="D2" s="76"/>
      <c r="E2" s="76"/>
      <c r="F2" s="76"/>
      <c r="G2" s="76"/>
      <c r="H2" s="76"/>
      <c r="I2" s="76"/>
      <c r="J2" s="76"/>
    </row>
    <row r="3" spans="2:10" ht="188.25" customHeight="1" x14ac:dyDescent="0.15">
      <c r="B3" s="77" t="s">
        <v>351</v>
      </c>
      <c r="C3" s="77"/>
      <c r="D3" s="77"/>
      <c r="E3" s="77"/>
      <c r="F3" s="77"/>
      <c r="G3" s="77"/>
      <c r="H3" s="77"/>
      <c r="I3" s="77"/>
      <c r="J3" s="77"/>
    </row>
    <row r="4" spans="2:10" ht="33" customHeight="1" thickBot="1" x14ac:dyDescent="0.2">
      <c r="C4" s="78" t="s">
        <v>0</v>
      </c>
      <c r="D4" s="78"/>
      <c r="E4" s="78"/>
      <c r="F4" s="78"/>
    </row>
    <row r="5" spans="2:10" ht="33" customHeight="1" x14ac:dyDescent="0.15">
      <c r="C5" s="18" t="s">
        <v>1</v>
      </c>
      <c r="D5" s="21">
        <f>SUM(D6:D8)</f>
        <v>97</v>
      </c>
      <c r="E5" s="79">
        <f>E6+E7+E8</f>
        <v>10769</v>
      </c>
      <c r="F5" s="80"/>
    </row>
    <row r="6" spans="2:10" ht="33" customHeight="1" x14ac:dyDescent="0.15">
      <c r="C6" s="19" t="s">
        <v>2</v>
      </c>
      <c r="D6" s="22">
        <f>COUNTA(공사!A2:A72)</f>
        <v>17</v>
      </c>
      <c r="E6" s="81">
        <f>INT(SUM(공사!F:F)/1000000)</f>
        <v>6878</v>
      </c>
      <c r="F6" s="82"/>
      <c r="H6" s="10"/>
    </row>
    <row r="7" spans="2:10" ht="33" customHeight="1" x14ac:dyDescent="0.15">
      <c r="C7" s="19" t="s">
        <v>3</v>
      </c>
      <c r="D7" s="22">
        <f>COUNTA(용역!A2:A99)</f>
        <v>63</v>
      </c>
      <c r="E7" s="81">
        <f>INT(SUM(용역!G:G)/1000000)</f>
        <v>3401</v>
      </c>
      <c r="F7" s="82"/>
    </row>
    <row r="8" spans="2:10" ht="33" customHeight="1" thickBot="1" x14ac:dyDescent="0.2">
      <c r="C8" s="20" t="s">
        <v>4</v>
      </c>
      <c r="D8" s="23">
        <f>COUNTA(물품!A2:A117)</f>
        <v>17</v>
      </c>
      <c r="E8" s="74">
        <f>INT(SUM(물품!H:H)/1000000)</f>
        <v>490</v>
      </c>
      <c r="F8" s="75"/>
    </row>
    <row r="10" spans="2:10" ht="40.5" customHeight="1" x14ac:dyDescent="0.15">
      <c r="B10" s="73" t="s">
        <v>16</v>
      </c>
      <c r="C10" s="73"/>
      <c r="D10" s="73"/>
      <c r="E10" s="73"/>
      <c r="F10" s="73"/>
      <c r="G10" s="73"/>
      <c r="H10" s="73"/>
      <c r="I10" s="73"/>
      <c r="J10" s="73"/>
    </row>
  </sheetData>
  <mergeCells count="8">
    <mergeCell ref="B10:J10"/>
    <mergeCell ref="E8:F8"/>
    <mergeCell ref="B2:J2"/>
    <mergeCell ref="B3:J3"/>
    <mergeCell ref="C4:F4"/>
    <mergeCell ref="E5:F5"/>
    <mergeCell ref="E6:F6"/>
    <mergeCell ref="E7:F7"/>
  </mergeCells>
  <phoneticPr fontId="3" type="noConversion"/>
  <pageMargins left="0.25" right="0.26" top="0.94" bottom="0.43" header="0.5"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5"/>
  <sheetViews>
    <sheetView zoomScale="85" zoomScaleNormal="85" workbookViewId="0"/>
  </sheetViews>
  <sheetFormatPr defaultRowHeight="24" customHeight="1" x14ac:dyDescent="0.15"/>
  <cols>
    <col min="1" max="1" width="9.33203125" style="11" bestFit="1" customWidth="1"/>
    <col min="2" max="2" width="7.5546875" style="11" customWidth="1"/>
    <col min="3" max="3" width="67.44140625" style="11" bestFit="1" customWidth="1"/>
    <col min="4" max="4" width="8.88671875" style="11"/>
    <col min="5" max="5" width="32.77734375" style="11" bestFit="1" customWidth="1"/>
    <col min="6" max="6" width="14.44140625" style="3" customWidth="1"/>
    <col min="7" max="7" width="13.77734375" style="3" customWidth="1"/>
    <col min="8" max="8" width="12.88671875" style="3" customWidth="1"/>
    <col min="9" max="9" width="15.109375" style="3" customWidth="1"/>
    <col min="10" max="10" width="15.33203125" style="3" customWidth="1"/>
    <col min="11" max="11" width="23" style="11" bestFit="1" customWidth="1"/>
    <col min="12" max="12" width="8.88671875" style="11"/>
    <col min="13" max="13" width="14.5546875" style="11" customWidth="1"/>
    <col min="14" max="14" width="12.109375" style="3" customWidth="1"/>
    <col min="15" max="16384" width="8.88671875" style="3"/>
  </cols>
  <sheetData>
    <row r="1" spans="1:14" s="11" customFormat="1" ht="29.25" customHeight="1" thickBot="1" x14ac:dyDescent="0.2">
      <c r="A1" s="14" t="s">
        <v>18</v>
      </c>
      <c r="B1" s="13" t="s">
        <v>19</v>
      </c>
      <c r="C1" s="14" t="s">
        <v>20</v>
      </c>
      <c r="D1" s="14" t="s">
        <v>11</v>
      </c>
      <c r="E1" s="14" t="s">
        <v>17</v>
      </c>
      <c r="F1" s="44" t="s">
        <v>10</v>
      </c>
      <c r="G1" s="44" t="s">
        <v>9</v>
      </c>
      <c r="H1" s="44" t="s">
        <v>8</v>
      </c>
      <c r="I1" s="44" t="s">
        <v>21</v>
      </c>
      <c r="J1" s="44" t="s">
        <v>7</v>
      </c>
      <c r="K1" s="43" t="s">
        <v>6</v>
      </c>
      <c r="L1" s="43" t="s">
        <v>5</v>
      </c>
      <c r="M1" s="43" t="s">
        <v>28</v>
      </c>
      <c r="N1" s="43" t="s">
        <v>33</v>
      </c>
    </row>
    <row r="2" spans="1:14" s="25" customFormat="1" ht="27" customHeight="1" thickTop="1" x14ac:dyDescent="0.15">
      <c r="A2" s="45">
        <v>2026</v>
      </c>
      <c r="B2" s="45">
        <v>7</v>
      </c>
      <c r="C2" s="45" t="s">
        <v>77</v>
      </c>
      <c r="D2" s="45" t="s">
        <v>78</v>
      </c>
      <c r="E2" s="45" t="s">
        <v>79</v>
      </c>
      <c r="F2" s="70">
        <v>1798317000</v>
      </c>
      <c r="G2" s="70">
        <v>358659000</v>
      </c>
      <c r="H2" s="70"/>
      <c r="I2" s="70">
        <f>F2+G2</f>
        <v>2156976000</v>
      </c>
      <c r="J2" s="70"/>
      <c r="K2" s="45" t="s">
        <v>80</v>
      </c>
      <c r="L2" s="45" t="s">
        <v>81</v>
      </c>
      <c r="M2" s="45" t="s">
        <v>82</v>
      </c>
      <c r="N2" s="45"/>
    </row>
    <row r="3" spans="1:14" s="25" customFormat="1" ht="27" customHeight="1" x14ac:dyDescent="0.15">
      <c r="A3" s="48">
        <v>2026</v>
      </c>
      <c r="B3" s="48">
        <v>7</v>
      </c>
      <c r="C3" s="48" t="s">
        <v>149</v>
      </c>
      <c r="D3" s="48" t="s">
        <v>144</v>
      </c>
      <c r="E3" s="48" t="s">
        <v>150</v>
      </c>
      <c r="F3" s="50">
        <v>846100000</v>
      </c>
      <c r="G3" s="50">
        <f>237190000+119820000</f>
        <v>357010000</v>
      </c>
      <c r="H3" s="50">
        <v>14800000</v>
      </c>
      <c r="I3" s="69">
        <f>F3+G3+H3</f>
        <v>1217910000</v>
      </c>
      <c r="J3" s="69"/>
      <c r="K3" s="48" t="s">
        <v>146</v>
      </c>
      <c r="L3" s="48" t="s">
        <v>151</v>
      </c>
      <c r="M3" s="48" t="s">
        <v>152</v>
      </c>
      <c r="N3" s="48"/>
    </row>
    <row r="4" spans="1:14" s="33" customFormat="1" ht="27" customHeight="1" x14ac:dyDescent="0.15">
      <c r="A4" s="48">
        <v>2026</v>
      </c>
      <c r="B4" s="48">
        <v>7</v>
      </c>
      <c r="C4" s="46" t="s">
        <v>153</v>
      </c>
      <c r="D4" s="48" t="s">
        <v>144</v>
      </c>
      <c r="E4" s="46" t="s">
        <v>154</v>
      </c>
      <c r="F4" s="50">
        <v>95410000</v>
      </c>
      <c r="G4" s="50">
        <v>31880000</v>
      </c>
      <c r="H4" s="50">
        <v>8500000</v>
      </c>
      <c r="I4" s="69">
        <f>F4+G4+H4</f>
        <v>135790000</v>
      </c>
      <c r="J4" s="47"/>
      <c r="K4" s="48" t="s">
        <v>146</v>
      </c>
      <c r="L4" s="48" t="s">
        <v>151</v>
      </c>
      <c r="M4" s="48" t="s">
        <v>152</v>
      </c>
      <c r="N4" s="46"/>
    </row>
    <row r="5" spans="1:14" s="25" customFormat="1" ht="27" customHeight="1" x14ac:dyDescent="0.15">
      <c r="A5" s="48">
        <v>2026</v>
      </c>
      <c r="B5" s="48">
        <v>7</v>
      </c>
      <c r="C5" s="48" t="s">
        <v>155</v>
      </c>
      <c r="D5" s="48" t="s">
        <v>156</v>
      </c>
      <c r="E5" s="48" t="s">
        <v>157</v>
      </c>
      <c r="F5" s="50">
        <v>240000000</v>
      </c>
      <c r="G5" s="50"/>
      <c r="H5" s="50"/>
      <c r="I5" s="69">
        <f>F5+G5+H5</f>
        <v>240000000</v>
      </c>
      <c r="J5" s="69"/>
      <c r="K5" s="48" t="s">
        <v>146</v>
      </c>
      <c r="L5" s="48" t="s">
        <v>158</v>
      </c>
      <c r="M5" s="48" t="s">
        <v>159</v>
      </c>
      <c r="N5" s="48"/>
    </row>
    <row r="6" spans="1:14" s="25" customFormat="1" ht="27" customHeight="1" x14ac:dyDescent="0.15">
      <c r="A6" s="48">
        <v>2026</v>
      </c>
      <c r="B6" s="48">
        <v>7</v>
      </c>
      <c r="C6" s="48" t="s">
        <v>164</v>
      </c>
      <c r="D6" s="48" t="s">
        <v>78</v>
      </c>
      <c r="E6" s="48" t="s">
        <v>165</v>
      </c>
      <c r="F6" s="69">
        <v>157900000</v>
      </c>
      <c r="G6" s="69">
        <v>30600000</v>
      </c>
      <c r="H6" s="69"/>
      <c r="I6" s="69">
        <f>SUM(F6:H6)</f>
        <v>188500000</v>
      </c>
      <c r="J6" s="69"/>
      <c r="K6" s="48" t="s">
        <v>166</v>
      </c>
      <c r="L6" s="48" t="s">
        <v>167</v>
      </c>
      <c r="M6" s="48" t="s">
        <v>168</v>
      </c>
      <c r="N6" s="48"/>
    </row>
    <row r="7" spans="1:14" s="27" customFormat="1" ht="27" customHeight="1" x14ac:dyDescent="0.15">
      <c r="A7" s="48">
        <v>2026</v>
      </c>
      <c r="B7" s="48">
        <v>7</v>
      </c>
      <c r="C7" s="48" t="s">
        <v>220</v>
      </c>
      <c r="D7" s="48" t="s">
        <v>144</v>
      </c>
      <c r="E7" s="48" t="s">
        <v>221</v>
      </c>
      <c r="F7" s="69">
        <v>239580</v>
      </c>
      <c r="G7" s="69">
        <v>178420</v>
      </c>
      <c r="H7" s="69"/>
      <c r="I7" s="50">
        <f>F7+G7</f>
        <v>418000</v>
      </c>
      <c r="J7" s="69">
        <f>F7</f>
        <v>239580</v>
      </c>
      <c r="K7" s="48" t="s">
        <v>222</v>
      </c>
      <c r="L7" s="48" t="s">
        <v>223</v>
      </c>
      <c r="M7" s="48" t="s">
        <v>224</v>
      </c>
      <c r="N7" s="48"/>
    </row>
    <row r="8" spans="1:14" s="35" customFormat="1" ht="27" customHeight="1" x14ac:dyDescent="0.15">
      <c r="A8" s="48">
        <v>2026</v>
      </c>
      <c r="B8" s="48">
        <v>7</v>
      </c>
      <c r="C8" s="48" t="s">
        <v>225</v>
      </c>
      <c r="D8" s="48" t="s">
        <v>144</v>
      </c>
      <c r="E8" s="48" t="s">
        <v>226</v>
      </c>
      <c r="F8" s="50">
        <v>287000</v>
      </c>
      <c r="G8" s="50">
        <v>173000</v>
      </c>
      <c r="H8" s="50"/>
      <c r="I8" s="50">
        <f>F8+G8</f>
        <v>460000</v>
      </c>
      <c r="J8" s="69">
        <f>F8</f>
        <v>287000</v>
      </c>
      <c r="K8" s="48" t="s">
        <v>222</v>
      </c>
      <c r="L8" s="48" t="s">
        <v>223</v>
      </c>
      <c r="M8" s="48" t="s">
        <v>224</v>
      </c>
      <c r="N8" s="48"/>
    </row>
    <row r="9" spans="1:14" s="34" customFormat="1" ht="27" customHeight="1" x14ac:dyDescent="0.15">
      <c r="A9" s="48">
        <v>2026</v>
      </c>
      <c r="B9" s="48">
        <v>7</v>
      </c>
      <c r="C9" s="48" t="s">
        <v>227</v>
      </c>
      <c r="D9" s="48" t="s">
        <v>78</v>
      </c>
      <c r="E9" s="48" t="s">
        <v>228</v>
      </c>
      <c r="F9" s="69">
        <v>172010000</v>
      </c>
      <c r="G9" s="69">
        <v>153410000</v>
      </c>
      <c r="H9" s="69"/>
      <c r="I9" s="69">
        <f t="shared" ref="I9:I14" si="0">SUM(F9:H9)</f>
        <v>325420000</v>
      </c>
      <c r="J9" s="69">
        <v>325420000</v>
      </c>
      <c r="K9" s="48" t="s">
        <v>229</v>
      </c>
      <c r="L9" s="48" t="s">
        <v>230</v>
      </c>
      <c r="M9" s="48" t="s">
        <v>231</v>
      </c>
      <c r="N9" s="48"/>
    </row>
    <row r="10" spans="1:14" s="34" customFormat="1" ht="27" customHeight="1" x14ac:dyDescent="0.15">
      <c r="A10" s="48">
        <v>2026</v>
      </c>
      <c r="B10" s="48">
        <v>7</v>
      </c>
      <c r="C10" s="48" t="s">
        <v>235</v>
      </c>
      <c r="D10" s="48" t="s">
        <v>78</v>
      </c>
      <c r="E10" s="48" t="s">
        <v>236</v>
      </c>
      <c r="F10" s="69">
        <v>407000000</v>
      </c>
      <c r="G10" s="69">
        <v>236800000</v>
      </c>
      <c r="H10" s="69">
        <v>88800000</v>
      </c>
      <c r="I10" s="69">
        <f t="shared" si="0"/>
        <v>732600000</v>
      </c>
      <c r="J10" s="69">
        <f>F10</f>
        <v>407000000</v>
      </c>
      <c r="K10" s="48" t="s">
        <v>237</v>
      </c>
      <c r="L10" s="48" t="s">
        <v>238</v>
      </c>
      <c r="M10" s="48" t="s">
        <v>239</v>
      </c>
      <c r="N10" s="48"/>
    </row>
    <row r="11" spans="1:14" s="34" customFormat="1" ht="27" customHeight="1" x14ac:dyDescent="0.15">
      <c r="A11" s="48">
        <v>2026</v>
      </c>
      <c r="B11" s="48">
        <v>7</v>
      </c>
      <c r="C11" s="48" t="s">
        <v>240</v>
      </c>
      <c r="D11" s="48" t="s">
        <v>78</v>
      </c>
      <c r="E11" s="48" t="s">
        <v>241</v>
      </c>
      <c r="F11" s="50">
        <v>72910000</v>
      </c>
      <c r="G11" s="50">
        <v>28060000</v>
      </c>
      <c r="H11" s="50">
        <v>24600000</v>
      </c>
      <c r="I11" s="50">
        <f t="shared" si="0"/>
        <v>125570000</v>
      </c>
      <c r="J11" s="50">
        <f>F11</f>
        <v>72910000</v>
      </c>
      <c r="K11" s="48" t="s">
        <v>237</v>
      </c>
      <c r="L11" s="48" t="s">
        <v>238</v>
      </c>
      <c r="M11" s="48" t="s">
        <v>239</v>
      </c>
      <c r="N11" s="48"/>
    </row>
    <row r="12" spans="1:14" s="33" customFormat="1" ht="27" customHeight="1" x14ac:dyDescent="0.15">
      <c r="A12" s="48">
        <v>2026</v>
      </c>
      <c r="B12" s="48">
        <v>7</v>
      </c>
      <c r="C12" s="46" t="s">
        <v>242</v>
      </c>
      <c r="D12" s="48" t="s">
        <v>78</v>
      </c>
      <c r="E12" s="46" t="s">
        <v>243</v>
      </c>
      <c r="F12" s="50">
        <v>235400000</v>
      </c>
      <c r="G12" s="50">
        <v>136960000</v>
      </c>
      <c r="H12" s="50">
        <v>51360000</v>
      </c>
      <c r="I12" s="50">
        <f t="shared" si="0"/>
        <v>423720000</v>
      </c>
      <c r="J12" s="50">
        <f>F12</f>
        <v>235400000</v>
      </c>
      <c r="K12" s="46" t="s">
        <v>237</v>
      </c>
      <c r="L12" s="46" t="s">
        <v>244</v>
      </c>
      <c r="M12" s="46" t="s">
        <v>245</v>
      </c>
      <c r="N12" s="48"/>
    </row>
    <row r="13" spans="1:14" s="34" customFormat="1" ht="27" customHeight="1" x14ac:dyDescent="0.15">
      <c r="A13" s="48">
        <v>2026</v>
      </c>
      <c r="B13" s="48">
        <v>7</v>
      </c>
      <c r="C13" s="48" t="s">
        <v>246</v>
      </c>
      <c r="D13" s="48" t="s">
        <v>78</v>
      </c>
      <c r="E13" s="48" t="s">
        <v>247</v>
      </c>
      <c r="F13" s="50">
        <v>148750000</v>
      </c>
      <c r="G13" s="50">
        <v>109340000</v>
      </c>
      <c r="H13" s="50">
        <v>37440000</v>
      </c>
      <c r="I13" s="50">
        <f t="shared" si="0"/>
        <v>295530000</v>
      </c>
      <c r="J13" s="50">
        <f>F13</f>
        <v>148750000</v>
      </c>
      <c r="K13" s="48" t="s">
        <v>237</v>
      </c>
      <c r="L13" s="48" t="s">
        <v>244</v>
      </c>
      <c r="M13" s="46" t="s">
        <v>245</v>
      </c>
      <c r="N13" s="48"/>
    </row>
    <row r="14" spans="1:14" s="34" customFormat="1" ht="27" customHeight="1" x14ac:dyDescent="0.15">
      <c r="A14" s="48">
        <v>2026</v>
      </c>
      <c r="B14" s="48">
        <v>7</v>
      </c>
      <c r="C14" s="48" t="s">
        <v>248</v>
      </c>
      <c r="D14" s="48" t="s">
        <v>78</v>
      </c>
      <c r="E14" s="48" t="s">
        <v>249</v>
      </c>
      <c r="F14" s="50">
        <v>880000000</v>
      </c>
      <c r="G14" s="50">
        <v>512000000</v>
      </c>
      <c r="H14" s="50">
        <v>192000000</v>
      </c>
      <c r="I14" s="50">
        <f t="shared" si="0"/>
        <v>1584000000</v>
      </c>
      <c r="J14" s="50">
        <f>F14</f>
        <v>880000000</v>
      </c>
      <c r="K14" s="48" t="s">
        <v>237</v>
      </c>
      <c r="L14" s="48" t="s">
        <v>250</v>
      </c>
      <c r="M14" s="48" t="s">
        <v>251</v>
      </c>
      <c r="N14" s="48"/>
    </row>
    <row r="15" spans="1:14" s="33" customFormat="1" ht="27" customHeight="1" x14ac:dyDescent="0.15">
      <c r="A15" s="48">
        <v>2026</v>
      </c>
      <c r="B15" s="48">
        <v>9</v>
      </c>
      <c r="C15" s="64" t="s">
        <v>143</v>
      </c>
      <c r="D15" s="48" t="s">
        <v>144</v>
      </c>
      <c r="E15" s="64" t="s">
        <v>145</v>
      </c>
      <c r="F15" s="69">
        <v>263000000</v>
      </c>
      <c r="G15" s="69">
        <v>102300000</v>
      </c>
      <c r="H15" s="69"/>
      <c r="I15" s="69">
        <f>F15+G15+H15</f>
        <v>365300000</v>
      </c>
      <c r="J15" s="69"/>
      <c r="K15" s="48" t="s">
        <v>146</v>
      </c>
      <c r="L15" s="48" t="s">
        <v>147</v>
      </c>
      <c r="M15" s="48" t="s">
        <v>148</v>
      </c>
      <c r="N15" s="48"/>
    </row>
    <row r="16" spans="1:14" s="34" customFormat="1" ht="27" customHeight="1" x14ac:dyDescent="0.15">
      <c r="A16" s="48">
        <v>2026</v>
      </c>
      <c r="B16" s="48">
        <v>9</v>
      </c>
      <c r="C16" s="48" t="s">
        <v>319</v>
      </c>
      <c r="D16" s="48" t="s">
        <v>156</v>
      </c>
      <c r="E16" s="48" t="s">
        <v>34</v>
      </c>
      <c r="F16" s="69">
        <v>450000000</v>
      </c>
      <c r="G16" s="69"/>
      <c r="H16" s="69"/>
      <c r="I16" s="69">
        <v>450000000</v>
      </c>
      <c r="J16" s="69"/>
      <c r="K16" s="48" t="s">
        <v>320</v>
      </c>
      <c r="L16" s="48" t="s">
        <v>321</v>
      </c>
      <c r="M16" s="48" t="s">
        <v>322</v>
      </c>
      <c r="N16" s="48"/>
    </row>
    <row r="17" spans="1:14" s="17" customFormat="1" ht="27" customHeight="1" x14ac:dyDescent="0.15">
      <c r="A17" s="48">
        <v>2026</v>
      </c>
      <c r="B17" s="48">
        <v>10</v>
      </c>
      <c r="C17" s="48" t="s">
        <v>232</v>
      </c>
      <c r="D17" s="48" t="s">
        <v>233</v>
      </c>
      <c r="E17" s="48" t="s">
        <v>234</v>
      </c>
      <c r="F17" s="50">
        <v>10839000</v>
      </c>
      <c r="G17" s="50">
        <v>51253000</v>
      </c>
      <c r="H17" s="50">
        <v>715000</v>
      </c>
      <c r="I17" s="69">
        <f>SUM(F17:H17)</f>
        <v>62807000</v>
      </c>
      <c r="J17" s="69">
        <v>62807000</v>
      </c>
      <c r="K17" s="48" t="s">
        <v>229</v>
      </c>
      <c r="L17" s="48" t="s">
        <v>230</v>
      </c>
      <c r="M17" s="48" t="s">
        <v>231</v>
      </c>
      <c r="N17" s="48"/>
    </row>
    <row r="18" spans="1:14" s="34" customFormat="1" ht="27" customHeight="1" x14ac:dyDescent="0.15">
      <c r="A18" s="48">
        <v>2026</v>
      </c>
      <c r="B18" s="48"/>
      <c r="C18" s="48" t="s">
        <v>304</v>
      </c>
      <c r="D18" s="48" t="s">
        <v>78</v>
      </c>
      <c r="E18" s="48" t="s">
        <v>305</v>
      </c>
      <c r="F18" s="69">
        <v>1100000000</v>
      </c>
      <c r="G18" s="69">
        <v>1345000000</v>
      </c>
      <c r="H18" s="69">
        <v>403000000</v>
      </c>
      <c r="I18" s="69">
        <v>2848000000</v>
      </c>
      <c r="J18" s="69">
        <f>I18</f>
        <v>2848000000</v>
      </c>
      <c r="K18" s="48" t="s">
        <v>306</v>
      </c>
      <c r="L18" s="48" t="s">
        <v>307</v>
      </c>
      <c r="M18" s="48" t="s">
        <v>308</v>
      </c>
      <c r="N18" s="48" t="s">
        <v>309</v>
      </c>
    </row>
    <row r="19" spans="1:14" s="34" customFormat="1" ht="24" customHeight="1" x14ac:dyDescent="0.15">
      <c r="A19" s="16"/>
      <c r="B19" s="16"/>
      <c r="C19" s="16"/>
      <c r="D19" s="16"/>
      <c r="E19" s="16"/>
      <c r="K19" s="16"/>
      <c r="L19" s="16"/>
      <c r="M19" s="16"/>
      <c r="N19" s="3"/>
    </row>
    <row r="20" spans="1:14" s="34" customFormat="1" ht="24" customHeight="1" x14ac:dyDescent="0.15">
      <c r="A20" s="16"/>
      <c r="B20" s="16"/>
      <c r="C20" s="16"/>
      <c r="D20" s="16"/>
      <c r="E20" s="16"/>
      <c r="K20" s="16"/>
      <c r="L20" s="16"/>
      <c r="M20" s="16"/>
      <c r="N20" s="3"/>
    </row>
    <row r="21" spans="1:14" s="34" customFormat="1" ht="24" customHeight="1" x14ac:dyDescent="0.15">
      <c r="A21" s="16"/>
      <c r="B21" s="16"/>
      <c r="C21" s="16"/>
      <c r="D21" s="16"/>
      <c r="E21" s="16"/>
      <c r="K21" s="16"/>
      <c r="L21" s="16"/>
      <c r="M21" s="16"/>
      <c r="N21" s="3"/>
    </row>
    <row r="22" spans="1:14" s="34" customFormat="1" ht="24" customHeight="1" x14ac:dyDescent="0.15">
      <c r="A22" s="16"/>
      <c r="B22" s="16"/>
      <c r="C22" s="16"/>
      <c r="D22" s="16"/>
      <c r="E22" s="16"/>
      <c r="K22" s="16"/>
      <c r="L22" s="16"/>
      <c r="M22" s="16"/>
      <c r="N22" s="3"/>
    </row>
    <row r="23" spans="1:14" s="34" customFormat="1" ht="24" customHeight="1" x14ac:dyDescent="0.15">
      <c r="A23" s="16"/>
      <c r="B23" s="16"/>
      <c r="C23" s="16"/>
      <c r="D23" s="16"/>
      <c r="E23" s="16"/>
      <c r="K23" s="16"/>
      <c r="L23" s="16"/>
      <c r="M23" s="16"/>
      <c r="N23" s="3"/>
    </row>
    <row r="24" spans="1:14" s="34" customFormat="1" ht="24" customHeight="1" x14ac:dyDescent="0.15">
      <c r="A24" s="16"/>
      <c r="B24" s="16"/>
      <c r="C24" s="16"/>
      <c r="D24" s="16"/>
      <c r="E24" s="16"/>
      <c r="K24" s="16"/>
      <c r="L24" s="16"/>
      <c r="M24" s="16"/>
      <c r="N24" s="3"/>
    </row>
    <row r="25" spans="1:14" s="34" customFormat="1" ht="24" customHeight="1" x14ac:dyDescent="0.15">
      <c r="A25" s="16"/>
      <c r="B25" s="16"/>
      <c r="C25" s="16"/>
      <c r="D25" s="16"/>
      <c r="E25" s="16"/>
      <c r="K25" s="16"/>
      <c r="L25" s="16"/>
      <c r="M25" s="16"/>
      <c r="N25" s="3"/>
    </row>
  </sheetData>
  <autoFilter ref="A1:N18" xr:uid="{00000000-0001-0000-0100-000000000000}">
    <sortState xmlns:xlrd2="http://schemas.microsoft.com/office/spreadsheetml/2017/richdata2" ref="A2:N18">
      <sortCondition ref="B1:B18"/>
    </sortState>
  </autoFilter>
  <phoneticPr fontId="3" type="noConversion"/>
  <dataValidations count="6">
    <dataValidation type="list" allowBlank="1" showInputMessage="1" showErrorMessage="1" sqref="WVP17 WVP5:WVP7 WLT5:WLT7 WBX5:WBX7 VSB5:VSB7 VIF5:VIF7 UYJ5:UYJ7 UON5:UON7 UER5:UER7 TUV5:TUV7 TKZ5:TKZ7 TBD5:TBD7 SRH5:SRH7 SHL5:SHL7 RXP5:RXP7 RNT5:RNT7 RDX5:RDX7 QUB5:QUB7 QKF5:QKF7 QAJ5:QAJ7 PQN5:PQN7 PGR5:PGR7 OWV5:OWV7 OMZ5:OMZ7 ODD5:ODD7 NTH5:NTH7 NJL5:NJL7 MZP5:MZP7 MPT5:MPT7 MFX5:MFX7 LWB5:LWB7 LMF5:LMF7 LCJ5:LCJ7 KSN5:KSN7 KIR5:KIR7 JYV5:JYV7 JOZ5:JOZ7 JFD5:JFD7 IVH5:IVH7 ILL5:ILL7 IBP5:IBP7 HRT5:HRT7 HHX5:HHX7 GYB5:GYB7 GOF5:GOF7 GEJ5:GEJ7 FUN5:FUN7 FKR5:FKR7 FAV5:FAV7 EQZ5:EQZ7 EHD5:EHD7 DXH5:DXH7 DNL5:DNL7 DDP5:DDP7 CTT5:CTT7 CJX5:CJX7 CAB5:CAB7 BQF5:BQF7 BGJ5:BGJ7 AWN5:AWN7 AMR5:AMR7 ACV5:ACV7 SZ5:SZ7 JD5:JD7 WVP13 JD13 SZ13 ACV13 AMR13 AWN13 BGJ13 BQF13 CAB13 CJX13 CTT13 DDP13 DNL13 DXH13 EHD13 EQZ13 FAV13 FKR13 FUN13 GEJ13 GOF13 GYB13 HHX13 HRT13 IBP13 ILL13 IVH13 JFD13 JOZ13 JYV13 KIR13 KSN13 LCJ13 LMF13 LWB13 MFX13 MPT13 MZP13 NJL13 NTH13 ODD13 OMZ13 OWV13 PGR13 PQN13 QAJ13 QKF13 QUB13 RDX13 RNT13 RXP13 SHL13 SRH13 TBD13 TKZ13 TUV13 UER13 UON13 UYJ13 VIF13 VSB13 WBX13 WLT13 JD17 SZ17 ACV17 AMR17 AWN17 BGJ17 BQF17 CAB17 CJX17 CTT17 DDP17 DNL17 DXH17 EHD17 EQZ17 FAV17 FKR17 FUN17 GEJ17 GOF17 GYB17 HHX17 HRT17 IBP17 ILL17 IVH17 JFD17 JOZ17 JYV17 KIR17 KSN17 LCJ17 LMF17 LWB17 MFX17 MPT17 MZP17 NJL17 NTH17 ODD17 OMZ17 OWV17 PGR17 PQN17 QAJ17 QKF17 QUB17 RDX17 RNT17 RXP17 SHL17 SRH17 TBD17 TKZ17 TUV17 UER17 UON17 UYJ17 VIF17 VSB17 WBX17 WLT17 WBX2:WBX3 VSB2:VSB3 VIF2:VIF3 UYJ2:UYJ3 UON2:UON3 UER2:UER3 TUV2:TUV3 TKZ2:TKZ3 TBD2:TBD3 SRH2:SRH3 SHL2:SHL3 RXP2:RXP3 RNT2:RNT3 RDX2:RDX3 QUB2:QUB3 QKF2:QKF3 QAJ2:QAJ3 PQN2:PQN3 PGR2:PGR3 OWV2:OWV3 OMZ2:OMZ3 ODD2:ODD3 NTH2:NTH3 NJL2:NJL3 MZP2:MZP3 MPT2:MPT3 MFX2:MFX3 LWB2:LWB3 LMF2:LMF3 LCJ2:LCJ3 KSN2:KSN3 KIR2:KIR3 JYV2:JYV3 JOZ2:JOZ3 JFD2:JFD3 IVH2:IVH3 ILL2:ILL3 IBP2:IBP3 HRT2:HRT3 HHX2:HHX3 GYB2:GYB3 GOF2:GOF3 GEJ2:GEJ3 FUN2:FUN3 FKR2:FKR3 FAV2:FAV3 EQZ2:EQZ3 EHD2:EHD3 DXH2:DXH3 DNL2:DNL3 DDP2:DDP3 CTT2:CTT3 CJX2:CJX3 CAB2:CAB3 BQF2:BQF3 BGJ2:BGJ3 AWN2:AWN3 AMR2:AMR3 ACV2:ACV3 SZ2:SZ3 JD2:JD3 WVP2:WVP3 WLT2:WLT3" xr:uid="{00000000-0002-0000-0100-000000000000}">
      <formula1>"비협정,협정"</formula1>
    </dataValidation>
    <dataValidation type="textLength" operator="lessThanOrEqual" allowBlank="1" showInputMessage="1" showErrorMessage="1" sqref="WVM17 WVM5:WVM7 WLQ5:WLQ7 WBU5:WBU7 VRY5:VRY7 VIC5:VIC7 UYG5:UYG7 UOK5:UOK7 UEO5:UEO7 TUS5:TUS7 TKW5:TKW7 TBA5:TBA7 SRE5:SRE7 SHI5:SHI7 RXM5:RXM7 RNQ5:RNQ7 RDU5:RDU7 QTY5:QTY7 QKC5:QKC7 QAG5:QAG7 PQK5:PQK7 PGO5:PGO7 OWS5:OWS7 OMW5:OMW7 ODA5:ODA7 NTE5:NTE7 NJI5:NJI7 MZM5:MZM7 MPQ5:MPQ7 MFU5:MFU7 LVY5:LVY7 LMC5:LMC7 LCG5:LCG7 KSK5:KSK7 KIO5:KIO7 JYS5:JYS7 JOW5:JOW7 JFA5:JFA7 IVE5:IVE7 ILI5:ILI7 IBM5:IBM7 HRQ5:HRQ7 HHU5:HHU7 GXY5:GXY7 GOC5:GOC7 GEG5:GEG7 FUK5:FUK7 FKO5:FKO7 FAS5:FAS7 EQW5:EQW7 EHA5:EHA7 DXE5:DXE7 DNI5:DNI7 DDM5:DDM7 CTQ5:CTQ7 CJU5:CJU7 BZY5:BZY7 BQC5:BQC7 BGG5:BGG7 AWK5:AWK7 AMO5:AMO7 ACS5:ACS7 SW5:SW7 JA5:JA7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BU2:WBU3 VRY2:VRY3 VIC2:VIC3 UYG2:UYG3 UOK2:UOK3 UEO2:UEO3 TUS2:TUS3 TKW2:TKW3 TBA2:TBA3 SRE2:SRE3 SHI2:SHI3 RXM2:RXM3 RNQ2:RNQ3 RDU2:RDU3 QTY2:QTY3 QKC2:QKC3 QAG2:QAG3 PQK2:PQK3 PGO2:PGO3 OWS2:OWS3 OMW2:OMW3 ODA2:ODA3 NTE2:NTE3 NJI2:NJI3 MZM2:MZM3 MPQ2:MPQ3 MFU2:MFU3 LVY2:LVY3 LMC2:LMC3 LCG2:LCG3 KSK2:KSK3 KIO2:KIO3 JYS2:JYS3 JOW2:JOW3 JFA2:JFA3 IVE2:IVE3 ILI2:ILI3 IBM2:IBM3 HRQ2:HRQ3 HHU2:HHU3 GXY2:GXY3 GOC2:GOC3 GEG2:GEG3 FUK2:FUK3 FKO2:FKO3 FAS2:FAS3 EQW2:EQW3 EHA2:EHA3 DXE2:DXE3 DNI2:DNI3 DDM2:DDM3 CTQ2:CTQ3 CJU2:CJU3 BZY2:BZY3 BQC2:BQC3 BGG2:BGG3 AWK2:AWK3 AMO2:AMO3 ACS2:ACS3 SW2:SW3 JA2:JA3 WVM2:WVM3 WLQ2:WLQ3 K2:K18" xr:uid="{00000000-0002-0000-0100-000001000000}">
      <formula1>5</formula1>
    </dataValidation>
    <dataValidation type="list" showInputMessage="1" showErrorMessage="1" sqref="WVC17 WVC5:WVC7 WLG5:WLG7 WBK5:WBK7 VRO5:VRO7 VHS5:VHS7 UXW5:UXW7 UOA5:UOA7 UEE5:UEE7 TUI5:TUI7 TKM5:TKM7 TAQ5:TAQ7 SQU5:SQU7 SGY5:SGY7 RXC5:RXC7 RNG5:RNG7 RDK5:RDK7 QTO5:QTO7 QJS5:QJS7 PZW5:PZW7 PQA5:PQA7 PGE5:PGE7 OWI5:OWI7 OMM5:OMM7 OCQ5:OCQ7 NSU5:NSU7 NIY5:NIY7 MZC5:MZC7 MPG5:MPG7 MFK5:MFK7 LVO5:LVO7 LLS5:LLS7 LBW5:LBW7 KSA5:KSA7 KIE5:KIE7 JYI5:JYI7 JOM5:JOM7 JEQ5:JEQ7 IUU5:IUU7 IKY5:IKY7 IBC5:IBC7 HRG5:HRG7 HHK5:HHK7 GXO5:GXO7 GNS5:GNS7 GDW5:GDW7 FUA5:FUA7 FKE5:FKE7 FAI5:FAI7 EQM5:EQM7 EGQ5:EGQ7 DWU5:DWU7 DMY5:DMY7 DDC5:DDC7 CTG5:CTG7 CJK5:CJK7 BZO5:BZO7 BPS5:BPS7 BFW5:BFW7 AWA5:AWA7 AME5:AME7 ACI5:ACI7 SM5:SM7 IQ5:IQ7 WVC13 IQ13 SM13 ACI13 AME13 AWA13 BFW13 BPS13 BZO13 CJK13 CTG13 DDC13 DMY13 DWU13 EGQ13 EQM13 FAI13 FKE13 FUA13 GDW13 GNS13 GXO13 HHK13 HRG13 IBC13 IKY13 IUU13 JEQ13 JOM13 JYI13 KIE13 KSA13 LBW13 LLS13 LVO13 MFK13 MPG13 MZC13 NIY13 NSU13 OCQ13 OMM13 OWI13 PGE13 PQA13 PZW13 QJS13 QTO13 RDK13 RNG13 RXC13 SGY13 SQU13 TAQ13 TKM13 TUI13 UEE13 UOA13 UXW13 VHS13 VRO13 WBK13 WLG13 IQ17 SM17 ACI17 AME17 AWA17 BFW17 BPS17 BZO17 CJK17 CTG17 DDC17 DMY17 DWU17 EGQ17 EQM17 FAI17 FKE17 FUA17 GDW17 GNS17 GXO17 HHK17 HRG17 IBC17 IKY17 IUU17 JEQ17 JOM17 JYI17 KIE17 KSA17 LBW17 LLS17 LVO17 MFK17 MPG17 MZC17 NIY17 NSU17 OCQ17 OMM17 OWI17 PGE17 PQA17 PZW17 QJS17 QTO17 RDK17 RNG17 RXC17 SGY17 SQU17 TAQ17 TKM17 TUI17 UEE17 UOA17 UXW17 VHS17 VRO17 WBK17 WLG17 WBK2:WBK3 VRO2:VRO3 VHS2:VHS3 UXW2:UXW3 UOA2:UOA3 UEE2:UEE3 TUI2:TUI3 TKM2:TKM3 TAQ2:TAQ3 SQU2:SQU3 SGY2:SGY3 RXC2:RXC3 RNG2:RNG3 RDK2:RDK3 QTO2:QTO3 QJS2:QJS3 PZW2:PZW3 PQA2:PQA3 PGE2:PGE3 OWI2:OWI3 OMM2:OMM3 OCQ2:OCQ3 NSU2:NSU3 NIY2:NIY3 MZC2:MZC3 MPG2:MPG3 MFK2:MFK3 LVO2:LVO3 LLS2:LLS3 LBW2:LBW3 KSA2:KSA3 KIE2:KIE3 JYI2:JYI3 JOM2:JOM3 JEQ2:JEQ3 IUU2:IUU3 IKY2:IKY3 IBC2:IBC3 HRG2:HRG3 HHK2:HHK3 GXO2:GXO3 GNS2:GNS3 GDW2:GDW3 FUA2:FUA3 FKE2:FKE3 FAI2:FAI3 EQM2:EQM3 EGQ2:EGQ3 DWU2:DWU3 DMY2:DMY3 DDC2:DDC3 CTG2:CTG3 CJK2:CJK3 BZO2:BZO3 BPS2:BPS3 BFW2:BFW3 AWA2:AWA3 AME2:AME3 ACI2:ACI3 SM2:SM3 IQ2:IQ3 WVC2:WVC3 WLG2:WLG3" xr:uid="{00000000-0002-0000-0100-000002000000}">
      <formula1>"서울특별시,부산광역시,대구광역시,인천광역시,광주광역시,대전광역시,울산광역시,세종특별자치시,경기도,강원도,충청북도,충청남도,전라북도,전라남도,경상북도,경상남도,제주특별자치도,국외소재"</formula1>
    </dataValidation>
    <dataValidation type="list" allowBlank="1" showInputMessage="1" showErrorMessage="1" sqref="WVA17 WVA5:WVA7 WLE5:WLE7 WBI5:WBI7 VRM5:VRM7 VHQ5:VHQ7 UXU5:UXU7 UNY5:UNY7 UEC5:UEC7 TUG5:TUG7 TKK5:TKK7 TAO5:TAO7 SQS5:SQS7 SGW5:SGW7 RXA5:RXA7 RNE5:RNE7 RDI5:RDI7 QTM5:QTM7 QJQ5:QJQ7 PZU5:PZU7 PPY5:PPY7 PGC5:PGC7 OWG5:OWG7 OMK5:OMK7 OCO5:OCO7 NSS5:NSS7 NIW5:NIW7 MZA5:MZA7 MPE5:MPE7 MFI5:MFI7 LVM5:LVM7 LLQ5:LLQ7 LBU5:LBU7 KRY5:KRY7 KIC5:KIC7 JYG5:JYG7 JOK5:JOK7 JEO5:JEO7 IUS5:IUS7 IKW5:IKW7 IBA5:IBA7 HRE5:HRE7 HHI5:HHI7 GXM5:GXM7 GNQ5:GNQ7 GDU5:GDU7 FTY5:FTY7 FKC5:FKC7 FAG5:FAG7 EQK5:EQK7 EGO5:EGO7 DWS5:DWS7 DMW5:DMW7 DDA5:DDA7 CTE5:CTE7 CJI5:CJI7 BZM5:BZM7 BPQ5:BPQ7 BFU5:BFU7 AVY5:AVY7 AMC5:AMC7 ACG5:ACG7 SK5:SK7 IO5:IO7 WVA13 IO13 SK13 ACG13 AMC13 AVY13 BFU13 BPQ13 BZM13 CJI13 CTE13 DDA13 DMW13 DWS13 EGO13 EQK13 FAG13 FKC13 FTY13 GDU13 GNQ13 GXM13 HHI13 HRE13 IBA13 IKW13 IUS13 JEO13 JOK13 JYG13 KIC13 KRY13 LBU13 LLQ13 LVM13 MFI13 MPE13 MZA13 NIW13 NSS13 OCO13 OMK13 OWG13 PGC13 PPY13 PZU13 QJQ13 QTM13 RDI13 RNE13 RXA13 SGW13 SQS13 TAO13 TKK13 TUG13 UEC13 UNY13 UXU13 VHQ13 VRM13 WBI13 WLE13 IO17 SK17 ACG17 AMC17 AVY17 BFU17 BPQ17 BZM17 CJI17 CTE17 DDA17 DMW17 DWS17 EGO17 EQK17 FAG17 FKC17 FTY17 GDU17 GNQ17 GXM17 HHI17 HRE17 IBA17 IKW17 IUS17 JEO17 JOK17 JYG17 KIC17 KRY17 LBU17 LLQ17 LVM17 MFI17 MPE17 MZA17 NIW17 NSS17 OCO17 OMK17 OWG17 PGC17 PPY17 PZU17 QJQ17 QTM17 RDI17 RNE17 RXA17 SGW17 SQS17 TAO17 TKK17 TUG17 UEC17 UNY17 UXU17 VHQ17 VRM17 WBI17 WLE17 IO2:IO3 WVA2:WVA3 WLE2:WLE3 WBI2:WBI3 VRM2:VRM3 VHQ2:VHQ3 UXU2:UXU3 UNY2:UNY3 UEC2:UEC3 TUG2:TUG3 TKK2:TKK3 TAO2:TAO3 SQS2:SQS3 SGW2:SGW3 RXA2:RXA3 RNE2:RNE3 RDI2:RDI3 QTM2:QTM3 QJQ2:QJQ3 PZU2:PZU3 PPY2:PPY3 PGC2:PGC3 OWG2:OWG3 OMK2:OMK3 OCO2:OCO3 NSS2:NSS3 NIW2:NIW3 MZA2:MZA3 MPE2:MPE3 MFI2:MFI3 LVM2:LVM3 LLQ2:LLQ3 LBU2:LBU3 KRY2:KRY3 KIC2:KIC3 JYG2:JYG3 JOK2:JOK3 JEO2:JEO3 IUS2:IUS3 IKW2:IKW3 IBA2:IBA3 HRE2:HRE3 HHI2:HHI3 GXM2:GXM3 GNQ2:GNQ3 GDU2:GDU3 FTY2:FTY3 FKC2:FKC3 FAG2:FAG3 EQK2:EQK3 EGO2:EGO3 DWS2:DWS3 DMW2:DMW3 DDA2:DDA3 CTE2:CTE3 CJI2:CJI3 BZM2:BZM3 BPQ2:BPQ3 BFU2:BFU3 AVY2:AVY3 AMC2:AMC3 ACG2:ACG3 SK2:SK3" xr:uid="{00000000-0002-0000-0100-000003000000}">
      <formula1>"자체조달,중앙조달"</formula1>
    </dataValidation>
    <dataValidation type="list" allowBlank="1" showInputMessage="1" showErrorMessage="1" sqref="WVD17 WVD5:WVD7 WLH5:WLH7 WBL5:WBL7 VRP5:VRP7 VHT5:VHT7 UXX5:UXX7 UOB5:UOB7 UEF5:UEF7 TUJ5:TUJ7 TKN5:TKN7 TAR5:TAR7 SQV5:SQV7 SGZ5:SGZ7 RXD5:RXD7 RNH5:RNH7 RDL5:RDL7 QTP5:QTP7 QJT5:QJT7 PZX5:PZX7 PQB5:PQB7 PGF5:PGF7 OWJ5:OWJ7 OMN5:OMN7 OCR5:OCR7 NSV5:NSV7 NIZ5:NIZ7 MZD5:MZD7 MPH5:MPH7 MFL5:MFL7 LVP5:LVP7 LLT5:LLT7 LBX5:LBX7 KSB5:KSB7 KIF5:KIF7 JYJ5:JYJ7 JON5:JON7 JER5:JER7 IUV5:IUV7 IKZ5:IKZ7 IBD5:IBD7 HRH5:HRH7 HHL5:HHL7 GXP5:GXP7 GNT5:GNT7 GDX5:GDX7 FUB5:FUB7 FKF5:FKF7 FAJ5:FAJ7 EQN5:EQN7 EGR5:EGR7 DWV5:DWV7 DMZ5:DMZ7 DDD5:DDD7 CTH5:CTH7 CJL5:CJL7 BZP5:BZP7 BPT5:BPT7 BFX5:BFX7 AWB5:AWB7 AMF5:AMF7 ACJ5:ACJ7 SN5:SN7 IR5:IR7 WVD13 IR13 SN13 ACJ13 AMF13 AWB13 BFX13 BPT13 BZP13 CJL13 CTH13 DDD13 DMZ13 DWV13 EGR13 EQN13 FAJ13 FKF13 FUB13 GDX13 GNT13 GXP13 HHL13 HRH13 IBD13 IKZ13 IUV13 JER13 JON13 JYJ13 KIF13 KSB13 LBX13 LLT13 LVP13 MFL13 MPH13 MZD13 NIZ13 NSV13 OCR13 OMN13 OWJ13 PGF13 PQB13 PZX13 QJT13 QTP13 RDL13 RNH13 RXD13 SGZ13 SQV13 TAR13 TKN13 TUJ13 UEF13 UOB13 UXX13 VHT13 VRP13 WBL13 WLH13 IR17 SN17 ACJ17 AMF17 AWB17 BFX17 BPT17 BZP17 CJL17 CTH17 DDD17 DMZ17 DWV17 EGR17 EQN17 FAJ17 FKF17 FUB17 GDX17 GNT17 GXP17 HHL17 HRH17 IBD17 IKZ17 IUV17 JER17 JON17 JYJ17 KIF17 KSB17 LBX17 LLT17 LVP17 MFL17 MPH17 MZD17 NIZ17 NSV17 OCR17 OMN17 OWJ17 PGF17 PQB17 PZX17 QJT17 QTP17 RDL17 RNH17 RXD17 SGZ17 SQV17 TAR17 TKN17 TUJ17 UEF17 UOB17 UXX17 VHT17 VRP17 WBL17 WLH17 WBL2:WBL3 VRP2:VRP3 VHT2:VHT3 UXX2:UXX3 UOB2:UOB3 UEF2:UEF3 TUJ2:TUJ3 TKN2:TKN3 TAR2:TAR3 SQV2:SQV3 SGZ2:SGZ3 RXD2:RXD3 RNH2:RNH3 RDL2:RDL3 QTP2:QTP3 QJT2:QJT3 PZX2:PZX3 PQB2:PQB3 PGF2:PGF3 OWJ2:OWJ3 OMN2:OMN3 OCR2:OCR3 NSV2:NSV3 NIZ2:NIZ3 MZD2:MZD3 MPH2:MPH3 MFL2:MFL3 LVP2:LVP3 LLT2:LLT3 LBX2:LBX3 KSB2:KSB3 KIF2:KIF3 JYJ2:JYJ3 JON2:JON3 JER2:JER3 IUV2:IUV3 IKZ2:IKZ3 IBD2:IBD3 HRH2:HRH3 HHL2:HHL3 GXP2:GXP3 GNT2:GNT3 GDX2:GDX3 FUB2:FUB3 FKF2:FKF3 FAJ2:FAJ3 EQN2:EQN3 EGR2:EGR3 DWV2:DWV3 DMZ2:DMZ3 DDD2:DDD3 CTH2:CTH3 CJL2:CJL3 BZP2:BZP3 BPT2:BPT3 BFX2:BFX3 AWB2:AWB3 AMF2:AMF3 ACJ2:ACJ3 SN2:SN3 IR2:IR3 WVD2:WVD3 WLH2:WLH3 D2:D18" xr:uid="{00000000-0002-0000-0100-000004000000}">
      <formula1>"토건,토목,건축,전문,전기,통신,소방,기타"</formula1>
    </dataValidation>
    <dataValidation type="list" allowBlank="1" showInputMessage="1" showErrorMessage="1" sqref="WVE17 WVE5:WVE7 WLI5:WLI7 WBM5:WBM7 VRQ5:VRQ7 VHU5:VHU7 UXY5:UXY7 UOC5:UOC7 UEG5:UEG7 TUK5:TUK7 TKO5:TKO7 TAS5:TAS7 SQW5:SQW7 SHA5:SHA7 RXE5:RXE7 RNI5:RNI7 RDM5:RDM7 QTQ5:QTQ7 QJU5:QJU7 PZY5:PZY7 PQC5:PQC7 PGG5:PGG7 OWK5:OWK7 OMO5:OMO7 OCS5:OCS7 NSW5:NSW7 NJA5:NJA7 MZE5:MZE7 MPI5:MPI7 MFM5:MFM7 LVQ5:LVQ7 LLU5:LLU7 LBY5:LBY7 KSC5:KSC7 KIG5:KIG7 JYK5:JYK7 JOO5:JOO7 JES5:JES7 IUW5:IUW7 ILA5:ILA7 IBE5:IBE7 HRI5:HRI7 HHM5:HHM7 GXQ5:GXQ7 GNU5:GNU7 GDY5:GDY7 FUC5:FUC7 FKG5:FKG7 FAK5:FAK7 EQO5:EQO7 EGS5:EGS7 DWW5:DWW7 DNA5:DNA7 DDE5:DDE7 CTI5:CTI7 CJM5:CJM7 BZQ5:BZQ7 BPU5:BPU7 BFY5:BFY7 AWC5:AWC7 AMG5:AMG7 ACK5:ACK7 SO5:SO7 IS5:IS7 WVE13 IS13 SO13 ACK13 AMG13 AWC13 BFY13 BPU13 BZQ13 CJM13 CTI13 DDE13 DNA13 DWW13 EGS13 EQO13 FAK13 FKG13 FUC13 GDY13 GNU13 GXQ13 HHM13 HRI13 IBE13 ILA13 IUW13 JES13 JOO13 JYK13 KIG13 KSC13 LBY13 LLU13 LVQ13 MFM13 MPI13 MZE13 NJA13 NSW13 OCS13 OMO13 OWK13 PGG13 PQC13 PZY13 QJU13 QTQ13 RDM13 RNI13 RXE13 SHA13 SQW13 TAS13 TKO13 TUK13 UEG13 UOC13 UXY13 VHU13 VRQ13 WBM13 WLI13 IS17 SO17 ACK17 AMG17 AWC17 BFY17 BPU17 BZQ17 CJM17 CTI17 DDE17 DNA17 DWW17 EGS17 EQO17 FAK17 FKG17 FUC17 GDY17 GNU17 GXQ17 HHM17 HRI17 IBE17 ILA17 IUW17 JES17 JOO17 JYK17 KIG17 KSC17 LBY17 LLU17 LVQ17 MFM17 MPI17 MZE17 NJA17 NSW17 OCS17 OMO17 OWK17 PGG17 PQC17 PZY17 QJU17 QTQ17 RDM17 RNI17 RXE17 SHA17 SQW17 TAS17 TKO17 TUK17 UEG17 UOC17 UXY17 VHU17 VRQ17 WBM17 WLI17 WBM2:WBM3 VRQ2:VRQ3 VHU2:VHU3 UXY2:UXY3 UOC2:UOC3 UEG2:UEG3 TUK2:TUK3 TKO2:TKO3 TAS2:TAS3 SQW2:SQW3 SHA2:SHA3 RXE2:RXE3 RNI2:RNI3 RDM2:RDM3 QTQ2:QTQ3 QJU2:QJU3 PZY2:PZY3 PQC2:PQC3 PGG2:PGG3 OWK2:OWK3 OMO2:OMO3 OCS2:OCS3 NSW2:NSW3 NJA2:NJA3 MZE2:MZE3 MPI2:MPI3 MFM2:MFM3 LVQ2:LVQ3 LLU2:LLU3 LBY2:LBY3 KSC2:KSC3 KIG2:KIG3 JYK2:JYK3 JOO2:JOO3 JES2:JES3 IUW2:IUW3 ILA2:ILA3 IBE2:IBE3 HRI2:HRI3 HHM2:HHM3 GXQ2:GXQ3 GNU2:GNU3 GDY2:GDY3 FUC2:FUC3 FKG2:FKG3 FAK2:FAK3 EQO2:EQO3 EGS2:EGS3 DWW2:DWW3 DNA2:DNA3 DDE2:DDE3 CTI2:CTI3 CJM2:CJM3 BZQ2:BZQ3 BPU2:BPU3 BFY2:BFY3 AWC2:AWC3 AMG2:AMG3 ACK2:ACK3 SO2:SO3 IS2:IS3 WVE2:WVE3 WLI2:WLI3" xr:uid="{00000000-0002-0000-0100-000005000000}">
      <formula1>"일반경쟁, 제한경쟁, 지명경쟁, 수의계약, 대안, 턴키, 기술제안"</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K242"/>
  <sheetViews>
    <sheetView zoomScale="80" zoomScaleNormal="80" workbookViewId="0"/>
  </sheetViews>
  <sheetFormatPr defaultRowHeight="13.5" x14ac:dyDescent="0.15"/>
  <cols>
    <col min="1" max="1" width="11.6640625" style="8" customWidth="1"/>
    <col min="2" max="2" width="11.33203125" style="8" customWidth="1"/>
    <col min="3" max="3" width="58" style="8" customWidth="1"/>
    <col min="4" max="4" width="11.6640625" style="8" customWidth="1"/>
    <col min="5" max="5" width="13.44140625" style="8" customWidth="1"/>
    <col min="6" max="6" width="27.21875" style="11" customWidth="1"/>
    <col min="7" max="7" width="15.88671875" style="15" customWidth="1"/>
    <col min="8" max="8" width="20.6640625" style="8" customWidth="1"/>
    <col min="9" max="9" width="10.88671875" customWidth="1"/>
    <col min="10" max="10" width="15.88671875" style="8" customWidth="1"/>
    <col min="11" max="11" width="12.109375" style="3" customWidth="1"/>
  </cols>
  <sheetData>
    <row r="1" spans="1:11" ht="27.75" thickBot="1" x14ac:dyDescent="0.2">
      <c r="A1" s="14" t="s">
        <v>18</v>
      </c>
      <c r="B1" s="13" t="s">
        <v>19</v>
      </c>
      <c r="C1" s="14" t="s">
        <v>22</v>
      </c>
      <c r="D1" s="14" t="s">
        <v>23</v>
      </c>
      <c r="E1" s="14" t="s">
        <v>24</v>
      </c>
      <c r="F1" s="12" t="s">
        <v>32</v>
      </c>
      <c r="G1" s="42" t="s">
        <v>13</v>
      </c>
      <c r="H1" s="14" t="s">
        <v>6</v>
      </c>
      <c r="I1" s="14" t="s">
        <v>5</v>
      </c>
      <c r="J1" s="14" t="s">
        <v>28</v>
      </c>
      <c r="K1" s="43" t="s">
        <v>33</v>
      </c>
    </row>
    <row r="2" spans="1:11" s="11" customFormat="1" ht="27" customHeight="1" thickTop="1" x14ac:dyDescent="0.15">
      <c r="A2" s="45">
        <v>2026</v>
      </c>
      <c r="B2" s="45">
        <v>7</v>
      </c>
      <c r="C2" s="45" t="s">
        <v>37</v>
      </c>
      <c r="D2" s="45" t="s">
        <v>38</v>
      </c>
      <c r="E2" s="45" t="s">
        <v>39</v>
      </c>
      <c r="F2" s="45" t="s">
        <v>40</v>
      </c>
      <c r="G2" s="67">
        <v>7000000</v>
      </c>
      <c r="H2" s="45" t="s">
        <v>41</v>
      </c>
      <c r="I2" s="45" t="s">
        <v>42</v>
      </c>
      <c r="J2" s="45" t="s">
        <v>43</v>
      </c>
      <c r="K2" s="65"/>
    </row>
    <row r="3" spans="1:11" s="11" customFormat="1" ht="27" customHeight="1" x14ac:dyDescent="0.15">
      <c r="A3" s="48">
        <v>2026</v>
      </c>
      <c r="B3" s="48">
        <v>7</v>
      </c>
      <c r="C3" s="48" t="s">
        <v>72</v>
      </c>
      <c r="D3" s="48" t="s">
        <v>15</v>
      </c>
      <c r="E3" s="48" t="s">
        <v>73</v>
      </c>
      <c r="F3" s="48" t="s">
        <v>74</v>
      </c>
      <c r="G3" s="49">
        <v>220000000</v>
      </c>
      <c r="H3" s="48" t="s">
        <v>35</v>
      </c>
      <c r="I3" s="48" t="s">
        <v>75</v>
      </c>
      <c r="J3" s="48" t="s">
        <v>76</v>
      </c>
      <c r="K3" s="60"/>
    </row>
    <row r="4" spans="1:11" s="11" customFormat="1" ht="27" customHeight="1" x14ac:dyDescent="0.15">
      <c r="A4" s="48">
        <v>2026</v>
      </c>
      <c r="B4" s="48">
        <v>7</v>
      </c>
      <c r="C4" s="48" t="s">
        <v>92</v>
      </c>
      <c r="D4" s="48" t="s">
        <v>38</v>
      </c>
      <c r="E4" s="48" t="s">
        <v>39</v>
      </c>
      <c r="F4" s="48" t="s">
        <v>93</v>
      </c>
      <c r="G4" s="49">
        <v>31000000</v>
      </c>
      <c r="H4" s="48" t="s">
        <v>94</v>
      </c>
      <c r="I4" s="48" t="s">
        <v>95</v>
      </c>
      <c r="J4" s="48" t="s">
        <v>96</v>
      </c>
      <c r="K4" s="60"/>
    </row>
    <row r="5" spans="1:11" s="11" customFormat="1" ht="27" customHeight="1" x14ac:dyDescent="0.15">
      <c r="A5" s="48">
        <v>2026</v>
      </c>
      <c r="B5" s="48">
        <v>7</v>
      </c>
      <c r="C5" s="48" t="s">
        <v>97</v>
      </c>
      <c r="D5" s="48" t="s">
        <v>38</v>
      </c>
      <c r="E5" s="48" t="s">
        <v>39</v>
      </c>
      <c r="F5" s="48" t="s">
        <v>98</v>
      </c>
      <c r="G5" s="49">
        <v>5500000</v>
      </c>
      <c r="H5" s="48" t="s">
        <v>94</v>
      </c>
      <c r="I5" s="48" t="s">
        <v>95</v>
      </c>
      <c r="J5" s="48" t="s">
        <v>96</v>
      </c>
      <c r="K5" s="60"/>
    </row>
    <row r="6" spans="1:11" s="11" customFormat="1" ht="27" customHeight="1" x14ac:dyDescent="0.15">
      <c r="A6" s="48">
        <v>2026</v>
      </c>
      <c r="B6" s="48">
        <v>7</v>
      </c>
      <c r="C6" s="48" t="s">
        <v>99</v>
      </c>
      <c r="D6" s="48" t="s">
        <v>38</v>
      </c>
      <c r="E6" s="48" t="s">
        <v>39</v>
      </c>
      <c r="F6" s="48" t="s">
        <v>100</v>
      </c>
      <c r="G6" s="50">
        <v>20000000</v>
      </c>
      <c r="H6" s="48" t="s">
        <v>94</v>
      </c>
      <c r="I6" s="48" t="s">
        <v>101</v>
      </c>
      <c r="J6" s="48" t="s">
        <v>102</v>
      </c>
      <c r="K6" s="60"/>
    </row>
    <row r="7" spans="1:11" s="11" customFormat="1" ht="27" customHeight="1" x14ac:dyDescent="0.15">
      <c r="A7" s="48">
        <v>2026</v>
      </c>
      <c r="B7" s="48">
        <v>7</v>
      </c>
      <c r="C7" s="48" t="s">
        <v>103</v>
      </c>
      <c r="D7" s="48" t="s">
        <v>38</v>
      </c>
      <c r="E7" s="48" t="s">
        <v>39</v>
      </c>
      <c r="F7" s="48" t="s">
        <v>104</v>
      </c>
      <c r="G7" s="50">
        <v>12000000</v>
      </c>
      <c r="H7" s="48" t="s">
        <v>94</v>
      </c>
      <c r="I7" s="48" t="s">
        <v>105</v>
      </c>
      <c r="J7" s="48" t="s">
        <v>106</v>
      </c>
      <c r="K7" s="60"/>
    </row>
    <row r="8" spans="1:11" s="11" customFormat="1" ht="27" customHeight="1" x14ac:dyDescent="0.15">
      <c r="A8" s="48">
        <v>2026</v>
      </c>
      <c r="B8" s="54">
        <v>7</v>
      </c>
      <c r="C8" s="54" t="s">
        <v>138</v>
      </c>
      <c r="D8" s="54" t="s">
        <v>15</v>
      </c>
      <c r="E8" s="54" t="s">
        <v>45</v>
      </c>
      <c r="F8" s="54" t="s">
        <v>139</v>
      </c>
      <c r="G8" s="55">
        <v>17000000</v>
      </c>
      <c r="H8" s="54" t="s">
        <v>140</v>
      </c>
      <c r="I8" s="54" t="s">
        <v>141</v>
      </c>
      <c r="J8" s="54" t="s">
        <v>142</v>
      </c>
      <c r="K8" s="60"/>
    </row>
    <row r="9" spans="1:11" s="11" customFormat="1" ht="27" customHeight="1" x14ac:dyDescent="0.15">
      <c r="A9" s="48">
        <v>2026</v>
      </c>
      <c r="B9" s="48">
        <v>7</v>
      </c>
      <c r="C9" s="48" t="s">
        <v>173</v>
      </c>
      <c r="D9" s="48" t="s">
        <v>15</v>
      </c>
      <c r="E9" s="46" t="s">
        <v>45</v>
      </c>
      <c r="F9" s="48" t="s">
        <v>174</v>
      </c>
      <c r="G9" s="49">
        <v>6000000</v>
      </c>
      <c r="H9" s="48" t="s">
        <v>175</v>
      </c>
      <c r="I9" s="48" t="s">
        <v>176</v>
      </c>
      <c r="J9" s="48" t="s">
        <v>177</v>
      </c>
      <c r="K9" s="60"/>
    </row>
    <row r="10" spans="1:11" s="11" customFormat="1" ht="27" customHeight="1" x14ac:dyDescent="0.15">
      <c r="A10" s="48">
        <v>2026</v>
      </c>
      <c r="B10" s="48">
        <v>7</v>
      </c>
      <c r="C10" s="48" t="s">
        <v>178</v>
      </c>
      <c r="D10" s="48" t="s">
        <v>15</v>
      </c>
      <c r="E10" s="46" t="s">
        <v>45</v>
      </c>
      <c r="F10" s="48" t="s">
        <v>179</v>
      </c>
      <c r="G10" s="49">
        <v>15000000</v>
      </c>
      <c r="H10" s="48" t="s">
        <v>175</v>
      </c>
      <c r="I10" s="48" t="s">
        <v>176</v>
      </c>
      <c r="J10" s="48" t="s">
        <v>177</v>
      </c>
      <c r="K10" s="60"/>
    </row>
    <row r="11" spans="1:11" s="11" customFormat="1" ht="27" customHeight="1" x14ac:dyDescent="0.15">
      <c r="A11" s="48">
        <v>2026</v>
      </c>
      <c r="B11" s="48">
        <v>7</v>
      </c>
      <c r="C11" s="48" t="s">
        <v>193</v>
      </c>
      <c r="D11" s="48" t="s">
        <v>15</v>
      </c>
      <c r="E11" s="48" t="s">
        <v>14</v>
      </c>
      <c r="F11" s="46" t="s">
        <v>194</v>
      </c>
      <c r="G11" s="50">
        <v>448000000</v>
      </c>
      <c r="H11" s="48" t="s">
        <v>195</v>
      </c>
      <c r="I11" s="48" t="s">
        <v>196</v>
      </c>
      <c r="J11" s="48" t="s">
        <v>350</v>
      </c>
      <c r="K11" s="60"/>
    </row>
    <row r="12" spans="1:11" s="28" customFormat="1" ht="27" customHeight="1" x14ac:dyDescent="0.15">
      <c r="A12" s="48">
        <v>2026</v>
      </c>
      <c r="B12" s="48">
        <v>7</v>
      </c>
      <c r="C12" s="48" t="s">
        <v>197</v>
      </c>
      <c r="D12" s="48" t="s">
        <v>15</v>
      </c>
      <c r="E12" s="48" t="s">
        <v>14</v>
      </c>
      <c r="F12" s="46" t="s">
        <v>198</v>
      </c>
      <c r="G12" s="50">
        <v>44000000</v>
      </c>
      <c r="H12" s="48" t="s">
        <v>195</v>
      </c>
      <c r="I12" s="48" t="s">
        <v>196</v>
      </c>
      <c r="J12" s="48" t="s">
        <v>350</v>
      </c>
      <c r="K12" s="60"/>
    </row>
    <row r="13" spans="1:11" s="28" customFormat="1" ht="27" customHeight="1" x14ac:dyDescent="0.15">
      <c r="A13" s="48">
        <v>2026</v>
      </c>
      <c r="B13" s="48">
        <v>7</v>
      </c>
      <c r="C13" s="48" t="s">
        <v>199</v>
      </c>
      <c r="D13" s="48" t="s">
        <v>15</v>
      </c>
      <c r="E13" s="48" t="s">
        <v>14</v>
      </c>
      <c r="F13" s="46" t="s">
        <v>200</v>
      </c>
      <c r="G13" s="50">
        <v>36000000</v>
      </c>
      <c r="H13" s="48" t="s">
        <v>195</v>
      </c>
      <c r="I13" s="48" t="s">
        <v>196</v>
      </c>
      <c r="J13" s="48" t="s">
        <v>350</v>
      </c>
      <c r="K13" s="60"/>
    </row>
    <row r="14" spans="1:11" s="28" customFormat="1" ht="27" customHeight="1" x14ac:dyDescent="0.15">
      <c r="A14" s="48">
        <v>2026</v>
      </c>
      <c r="B14" s="48">
        <v>7</v>
      </c>
      <c r="C14" s="48" t="s">
        <v>201</v>
      </c>
      <c r="D14" s="48" t="s">
        <v>15</v>
      </c>
      <c r="E14" s="48" t="s">
        <v>14</v>
      </c>
      <c r="F14" s="48" t="s">
        <v>202</v>
      </c>
      <c r="G14" s="50">
        <v>705600000</v>
      </c>
      <c r="H14" s="48" t="s">
        <v>195</v>
      </c>
      <c r="I14" s="48" t="s">
        <v>196</v>
      </c>
      <c r="J14" s="48" t="s">
        <v>350</v>
      </c>
      <c r="K14" s="60"/>
    </row>
    <row r="15" spans="1:11" s="28" customFormat="1" ht="27" customHeight="1" x14ac:dyDescent="0.15">
      <c r="A15" s="48">
        <v>2026</v>
      </c>
      <c r="B15" s="48">
        <v>7</v>
      </c>
      <c r="C15" s="48" t="s">
        <v>203</v>
      </c>
      <c r="D15" s="48" t="s">
        <v>15</v>
      </c>
      <c r="E15" s="48" t="s">
        <v>14</v>
      </c>
      <c r="F15" s="46" t="s">
        <v>204</v>
      </c>
      <c r="G15" s="50">
        <v>12900000</v>
      </c>
      <c r="H15" s="48" t="s">
        <v>195</v>
      </c>
      <c r="I15" s="48" t="s">
        <v>196</v>
      </c>
      <c r="J15" s="48" t="s">
        <v>350</v>
      </c>
      <c r="K15" s="60"/>
    </row>
    <row r="16" spans="1:11" s="11" customFormat="1" ht="27" customHeight="1" x14ac:dyDescent="0.15">
      <c r="A16" s="48">
        <v>2026</v>
      </c>
      <c r="B16" s="48">
        <v>7</v>
      </c>
      <c r="C16" s="48" t="s">
        <v>205</v>
      </c>
      <c r="D16" s="48" t="s">
        <v>15</v>
      </c>
      <c r="E16" s="48" t="s">
        <v>14</v>
      </c>
      <c r="F16" s="46" t="s">
        <v>206</v>
      </c>
      <c r="G16" s="50">
        <v>72500000</v>
      </c>
      <c r="H16" s="48" t="s">
        <v>195</v>
      </c>
      <c r="I16" s="48" t="s">
        <v>196</v>
      </c>
      <c r="J16" s="48" t="s">
        <v>350</v>
      </c>
      <c r="K16" s="60"/>
    </row>
    <row r="17" spans="1:11" s="11" customFormat="1" ht="27" customHeight="1" x14ac:dyDescent="0.15">
      <c r="A17" s="48">
        <v>2026</v>
      </c>
      <c r="B17" s="48">
        <v>7</v>
      </c>
      <c r="C17" s="48" t="s">
        <v>212</v>
      </c>
      <c r="D17" s="48" t="s">
        <v>15</v>
      </c>
      <c r="E17" s="48" t="s">
        <v>14</v>
      </c>
      <c r="F17" s="48" t="s">
        <v>213</v>
      </c>
      <c r="G17" s="49">
        <v>30000000</v>
      </c>
      <c r="H17" s="48" t="s">
        <v>209</v>
      </c>
      <c r="I17" s="48" t="s">
        <v>214</v>
      </c>
      <c r="J17" s="48" t="s">
        <v>215</v>
      </c>
      <c r="K17" s="60"/>
    </row>
    <row r="18" spans="1:11" s="11" customFormat="1" ht="27" customHeight="1" x14ac:dyDescent="0.15">
      <c r="A18" s="48">
        <v>2026</v>
      </c>
      <c r="B18" s="48">
        <v>7</v>
      </c>
      <c r="C18" s="48" t="s">
        <v>267</v>
      </c>
      <c r="D18" s="48" t="s">
        <v>15</v>
      </c>
      <c r="E18" s="48" t="s">
        <v>45</v>
      </c>
      <c r="F18" s="48" t="s">
        <v>268</v>
      </c>
      <c r="G18" s="49">
        <v>20000000</v>
      </c>
      <c r="H18" s="48" t="s">
        <v>269</v>
      </c>
      <c r="I18" s="48" t="s">
        <v>270</v>
      </c>
      <c r="J18" s="48" t="s">
        <v>271</v>
      </c>
      <c r="K18" s="60"/>
    </row>
    <row r="19" spans="1:11" s="28" customFormat="1" ht="27" customHeight="1" x14ac:dyDescent="0.15">
      <c r="A19" s="48">
        <v>2026</v>
      </c>
      <c r="B19" s="48">
        <v>7</v>
      </c>
      <c r="C19" s="48" t="s">
        <v>276</v>
      </c>
      <c r="D19" s="48" t="s">
        <v>15</v>
      </c>
      <c r="E19" s="48" t="s">
        <v>73</v>
      </c>
      <c r="F19" s="48" t="s">
        <v>277</v>
      </c>
      <c r="G19" s="49">
        <v>23800000</v>
      </c>
      <c r="H19" s="48" t="s">
        <v>222</v>
      </c>
      <c r="I19" s="48" t="s">
        <v>223</v>
      </c>
      <c r="J19" s="48" t="s">
        <v>224</v>
      </c>
      <c r="K19" s="60"/>
    </row>
    <row r="20" spans="1:11" s="11" customFormat="1" ht="27" customHeight="1" x14ac:dyDescent="0.15">
      <c r="A20" s="48">
        <v>2026</v>
      </c>
      <c r="B20" s="48">
        <v>7</v>
      </c>
      <c r="C20" s="48" t="s">
        <v>278</v>
      </c>
      <c r="D20" s="48" t="s">
        <v>15</v>
      </c>
      <c r="E20" s="48" t="s">
        <v>73</v>
      </c>
      <c r="F20" s="48" t="s">
        <v>279</v>
      </c>
      <c r="G20" s="49">
        <v>26300000</v>
      </c>
      <c r="H20" s="48" t="s">
        <v>222</v>
      </c>
      <c r="I20" s="48" t="s">
        <v>223</v>
      </c>
      <c r="J20" s="48" t="s">
        <v>224</v>
      </c>
      <c r="K20" s="60"/>
    </row>
    <row r="21" spans="1:11" s="11" customFormat="1" ht="27" customHeight="1" x14ac:dyDescent="0.15">
      <c r="A21" s="48">
        <v>2026</v>
      </c>
      <c r="B21" s="48">
        <v>7</v>
      </c>
      <c r="C21" s="48" t="s">
        <v>285</v>
      </c>
      <c r="D21" s="48" t="s">
        <v>15</v>
      </c>
      <c r="E21" s="48" t="s">
        <v>14</v>
      </c>
      <c r="F21" s="48" t="s">
        <v>286</v>
      </c>
      <c r="G21" s="49">
        <v>29600000</v>
      </c>
      <c r="H21" s="48" t="s">
        <v>237</v>
      </c>
      <c r="I21" s="48" t="s">
        <v>238</v>
      </c>
      <c r="J21" s="48" t="s">
        <v>239</v>
      </c>
      <c r="K21" s="60"/>
    </row>
    <row r="22" spans="1:11" s="11" customFormat="1" ht="27" customHeight="1" x14ac:dyDescent="0.15">
      <c r="A22" s="48">
        <v>2026</v>
      </c>
      <c r="B22" s="48">
        <v>7</v>
      </c>
      <c r="C22" s="48" t="s">
        <v>287</v>
      </c>
      <c r="D22" s="48" t="s">
        <v>15</v>
      </c>
      <c r="E22" s="48" t="s">
        <v>14</v>
      </c>
      <c r="F22" s="48" t="s">
        <v>163</v>
      </c>
      <c r="G22" s="49">
        <v>59200000</v>
      </c>
      <c r="H22" s="48" t="s">
        <v>237</v>
      </c>
      <c r="I22" s="48" t="s">
        <v>238</v>
      </c>
      <c r="J22" s="48" t="s">
        <v>239</v>
      </c>
      <c r="K22" s="60"/>
    </row>
    <row r="23" spans="1:11" s="11" customFormat="1" ht="27" customHeight="1" x14ac:dyDescent="0.15">
      <c r="A23" s="48">
        <v>2026</v>
      </c>
      <c r="B23" s="48">
        <v>7</v>
      </c>
      <c r="C23" s="48" t="s">
        <v>288</v>
      </c>
      <c r="D23" s="48" t="s">
        <v>15</v>
      </c>
      <c r="E23" s="48" t="s">
        <v>14</v>
      </c>
      <c r="F23" s="46" t="s">
        <v>289</v>
      </c>
      <c r="G23" s="50">
        <v>8200000</v>
      </c>
      <c r="H23" s="48" t="s">
        <v>237</v>
      </c>
      <c r="I23" s="48" t="s">
        <v>238</v>
      </c>
      <c r="J23" s="48" t="s">
        <v>239</v>
      </c>
      <c r="K23" s="60"/>
    </row>
    <row r="24" spans="1:11" s="11" customFormat="1" ht="27" customHeight="1" x14ac:dyDescent="0.15">
      <c r="A24" s="48">
        <v>2026</v>
      </c>
      <c r="B24" s="48">
        <v>7</v>
      </c>
      <c r="C24" s="48" t="s">
        <v>290</v>
      </c>
      <c r="D24" s="48" t="s">
        <v>15</v>
      </c>
      <c r="E24" s="48" t="s">
        <v>14</v>
      </c>
      <c r="F24" s="48" t="s">
        <v>291</v>
      </c>
      <c r="G24" s="50">
        <v>16000000</v>
      </c>
      <c r="H24" s="48" t="s">
        <v>237</v>
      </c>
      <c r="I24" s="48" t="s">
        <v>238</v>
      </c>
      <c r="J24" s="48" t="s">
        <v>239</v>
      </c>
      <c r="K24" s="60"/>
    </row>
    <row r="25" spans="1:11" s="11" customFormat="1" ht="27" customHeight="1" x14ac:dyDescent="0.15">
      <c r="A25" s="48">
        <v>2026</v>
      </c>
      <c r="B25" s="48">
        <v>7</v>
      </c>
      <c r="C25" s="48" t="s">
        <v>292</v>
      </c>
      <c r="D25" s="48" t="s">
        <v>15</v>
      </c>
      <c r="E25" s="48" t="s">
        <v>14</v>
      </c>
      <c r="F25" s="46" t="s">
        <v>289</v>
      </c>
      <c r="G25" s="50">
        <v>32070000</v>
      </c>
      <c r="H25" s="48" t="s">
        <v>237</v>
      </c>
      <c r="I25" s="48" t="s">
        <v>244</v>
      </c>
      <c r="J25" s="46" t="s">
        <v>245</v>
      </c>
      <c r="K25" s="60"/>
    </row>
    <row r="26" spans="1:11" s="3" customFormat="1" ht="27" customHeight="1" x14ac:dyDescent="0.15">
      <c r="A26" s="48">
        <v>2026</v>
      </c>
      <c r="B26" s="48">
        <v>7</v>
      </c>
      <c r="C26" s="48" t="s">
        <v>293</v>
      </c>
      <c r="D26" s="48" t="s">
        <v>15</v>
      </c>
      <c r="E26" s="48" t="s">
        <v>14</v>
      </c>
      <c r="F26" s="48" t="s">
        <v>291</v>
      </c>
      <c r="G26" s="50">
        <v>28710000</v>
      </c>
      <c r="H26" s="48" t="s">
        <v>237</v>
      </c>
      <c r="I26" s="48" t="s">
        <v>244</v>
      </c>
      <c r="J26" s="46" t="s">
        <v>245</v>
      </c>
      <c r="K26" s="60"/>
    </row>
    <row r="27" spans="1:11" s="3" customFormat="1" ht="27" customHeight="1" x14ac:dyDescent="0.15">
      <c r="A27" s="48">
        <v>2026</v>
      </c>
      <c r="B27" s="48">
        <v>7</v>
      </c>
      <c r="C27" s="48" t="s">
        <v>294</v>
      </c>
      <c r="D27" s="48" t="s">
        <v>15</v>
      </c>
      <c r="E27" s="48" t="s">
        <v>14</v>
      </c>
      <c r="F27" s="46" t="s">
        <v>289</v>
      </c>
      <c r="G27" s="50">
        <v>24800000</v>
      </c>
      <c r="H27" s="48" t="s">
        <v>237</v>
      </c>
      <c r="I27" s="48" t="s">
        <v>244</v>
      </c>
      <c r="J27" s="46" t="s">
        <v>245</v>
      </c>
      <c r="K27" s="60"/>
    </row>
    <row r="28" spans="1:11" s="3" customFormat="1" ht="27" customHeight="1" x14ac:dyDescent="0.15">
      <c r="A28" s="48">
        <v>2026</v>
      </c>
      <c r="B28" s="48">
        <v>7</v>
      </c>
      <c r="C28" s="48" t="s">
        <v>295</v>
      </c>
      <c r="D28" s="48" t="s">
        <v>15</v>
      </c>
      <c r="E28" s="48" t="s">
        <v>14</v>
      </c>
      <c r="F28" s="48" t="s">
        <v>291</v>
      </c>
      <c r="G28" s="50">
        <v>23300000</v>
      </c>
      <c r="H28" s="48" t="s">
        <v>237</v>
      </c>
      <c r="I28" s="48" t="s">
        <v>244</v>
      </c>
      <c r="J28" s="46" t="s">
        <v>245</v>
      </c>
      <c r="K28" s="60"/>
    </row>
    <row r="29" spans="1:11" s="11" customFormat="1" ht="27" customHeight="1" x14ac:dyDescent="0.15">
      <c r="A29" s="48">
        <v>2026</v>
      </c>
      <c r="B29" s="48">
        <v>7</v>
      </c>
      <c r="C29" s="48" t="s">
        <v>296</v>
      </c>
      <c r="D29" s="48" t="s">
        <v>15</v>
      </c>
      <c r="E29" s="48" t="s">
        <v>14</v>
      </c>
      <c r="F29" s="46" t="s">
        <v>289</v>
      </c>
      <c r="G29" s="50">
        <v>64000000</v>
      </c>
      <c r="H29" s="48" t="s">
        <v>237</v>
      </c>
      <c r="I29" s="48" t="s">
        <v>250</v>
      </c>
      <c r="J29" s="46" t="s">
        <v>251</v>
      </c>
      <c r="K29" s="60"/>
    </row>
    <row r="30" spans="1:11" s="11" customFormat="1" ht="27" customHeight="1" x14ac:dyDescent="0.15">
      <c r="A30" s="48">
        <v>2026</v>
      </c>
      <c r="B30" s="48">
        <v>7</v>
      </c>
      <c r="C30" s="48" t="s">
        <v>297</v>
      </c>
      <c r="D30" s="48" t="s">
        <v>15</v>
      </c>
      <c r="E30" s="48" t="s">
        <v>14</v>
      </c>
      <c r="F30" s="48" t="s">
        <v>291</v>
      </c>
      <c r="G30" s="50">
        <v>128000000</v>
      </c>
      <c r="H30" s="48" t="s">
        <v>237</v>
      </c>
      <c r="I30" s="48" t="s">
        <v>250</v>
      </c>
      <c r="J30" s="46" t="s">
        <v>251</v>
      </c>
      <c r="K30" s="60"/>
    </row>
    <row r="31" spans="1:11" s="11" customFormat="1" ht="27" customHeight="1" x14ac:dyDescent="0.15">
      <c r="A31" s="48">
        <v>2026</v>
      </c>
      <c r="B31" s="48">
        <v>7</v>
      </c>
      <c r="C31" s="48" t="s">
        <v>298</v>
      </c>
      <c r="D31" s="57" t="s">
        <v>15</v>
      </c>
      <c r="E31" s="48" t="s">
        <v>14</v>
      </c>
      <c r="F31" s="46" t="s">
        <v>299</v>
      </c>
      <c r="G31" s="58">
        <v>250000000</v>
      </c>
      <c r="H31" s="57" t="s">
        <v>237</v>
      </c>
      <c r="I31" s="57" t="s">
        <v>250</v>
      </c>
      <c r="J31" s="57" t="s">
        <v>251</v>
      </c>
      <c r="K31" s="60"/>
    </row>
    <row r="32" spans="1:11" s="11" customFormat="1" ht="27" customHeight="1" x14ac:dyDescent="0.15">
      <c r="A32" s="48">
        <v>2026</v>
      </c>
      <c r="B32" s="48">
        <v>7</v>
      </c>
      <c r="C32" s="48" t="s">
        <v>323</v>
      </c>
      <c r="D32" s="48" t="s">
        <v>15</v>
      </c>
      <c r="E32" s="48" t="s">
        <v>45</v>
      </c>
      <c r="F32" s="46" t="s">
        <v>324</v>
      </c>
      <c r="G32" s="50">
        <v>150000000</v>
      </c>
      <c r="H32" s="48" t="s">
        <v>320</v>
      </c>
      <c r="I32" s="48" t="s">
        <v>325</v>
      </c>
      <c r="J32" s="48" t="s">
        <v>326</v>
      </c>
      <c r="K32" s="60"/>
    </row>
    <row r="33" spans="1:11" s="11" customFormat="1" ht="27" customHeight="1" x14ac:dyDescent="0.15">
      <c r="A33" s="48">
        <v>2026</v>
      </c>
      <c r="B33" s="48">
        <v>8</v>
      </c>
      <c r="C33" s="48" t="s">
        <v>44</v>
      </c>
      <c r="D33" s="48" t="s">
        <v>15</v>
      </c>
      <c r="E33" s="48" t="s">
        <v>45</v>
      </c>
      <c r="F33" s="48" t="s">
        <v>46</v>
      </c>
      <c r="G33" s="50">
        <v>8000000</v>
      </c>
      <c r="H33" s="48" t="s">
        <v>47</v>
      </c>
      <c r="I33" s="48" t="s">
        <v>48</v>
      </c>
      <c r="J33" s="48" t="s">
        <v>49</v>
      </c>
      <c r="K33" s="60"/>
    </row>
    <row r="34" spans="1:11" s="11" customFormat="1" ht="27" customHeight="1" x14ac:dyDescent="0.15">
      <c r="A34" s="48">
        <v>2026</v>
      </c>
      <c r="B34" s="48">
        <v>8</v>
      </c>
      <c r="C34" s="48" t="s">
        <v>50</v>
      </c>
      <c r="D34" s="48" t="s">
        <v>38</v>
      </c>
      <c r="E34" s="48" t="s">
        <v>39</v>
      </c>
      <c r="F34" s="48" t="s">
        <v>51</v>
      </c>
      <c r="G34" s="50">
        <v>25000000</v>
      </c>
      <c r="H34" s="48" t="s">
        <v>41</v>
      </c>
      <c r="I34" s="48" t="s">
        <v>48</v>
      </c>
      <c r="J34" s="48" t="s">
        <v>52</v>
      </c>
      <c r="K34" s="60"/>
    </row>
    <row r="35" spans="1:11" s="11" customFormat="1" ht="27" customHeight="1" x14ac:dyDescent="0.15">
      <c r="A35" s="48">
        <v>2026</v>
      </c>
      <c r="B35" s="48">
        <v>8</v>
      </c>
      <c r="C35" s="48" t="s">
        <v>53</v>
      </c>
      <c r="D35" s="48" t="s">
        <v>38</v>
      </c>
      <c r="E35" s="48" t="s">
        <v>39</v>
      </c>
      <c r="F35" s="48" t="s">
        <v>54</v>
      </c>
      <c r="G35" s="50">
        <v>50000000</v>
      </c>
      <c r="H35" s="48" t="s">
        <v>41</v>
      </c>
      <c r="I35" s="48" t="s">
        <v>42</v>
      </c>
      <c r="J35" s="48" t="s">
        <v>43</v>
      </c>
      <c r="K35" s="46"/>
    </row>
    <row r="36" spans="1:11" s="25" customFormat="1" ht="27" customHeight="1" x14ac:dyDescent="0.15">
      <c r="A36" s="48">
        <v>2026</v>
      </c>
      <c r="B36" s="48">
        <v>8</v>
      </c>
      <c r="C36" s="48" t="s">
        <v>55</v>
      </c>
      <c r="D36" s="48" t="s">
        <v>15</v>
      </c>
      <c r="E36" s="48" t="s">
        <v>45</v>
      </c>
      <c r="F36" s="48" t="s">
        <v>56</v>
      </c>
      <c r="G36" s="50">
        <v>16000000</v>
      </c>
      <c r="H36" s="48" t="s">
        <v>47</v>
      </c>
      <c r="I36" s="48" t="s">
        <v>57</v>
      </c>
      <c r="J36" s="48" t="s">
        <v>58</v>
      </c>
      <c r="K36" s="60"/>
    </row>
    <row r="37" spans="1:11" s="25" customFormat="1" ht="27" customHeight="1" x14ac:dyDescent="0.15">
      <c r="A37" s="48">
        <v>2026</v>
      </c>
      <c r="B37" s="48">
        <v>8</v>
      </c>
      <c r="C37" s="48" t="s">
        <v>59</v>
      </c>
      <c r="D37" s="48" t="s">
        <v>15</v>
      </c>
      <c r="E37" s="48" t="s">
        <v>45</v>
      </c>
      <c r="F37" s="48" t="s">
        <v>60</v>
      </c>
      <c r="G37" s="68">
        <v>3485000</v>
      </c>
      <c r="H37" s="48" t="s">
        <v>47</v>
      </c>
      <c r="I37" s="48" t="s">
        <v>61</v>
      </c>
      <c r="J37" s="48" t="s">
        <v>62</v>
      </c>
      <c r="K37" s="60"/>
    </row>
    <row r="38" spans="1:11" s="25" customFormat="1" ht="27" customHeight="1" x14ac:dyDescent="0.15">
      <c r="A38" s="48">
        <v>2026</v>
      </c>
      <c r="B38" s="66">
        <v>8</v>
      </c>
      <c r="C38" s="46" t="s">
        <v>83</v>
      </c>
      <c r="D38" s="46" t="s">
        <v>15</v>
      </c>
      <c r="E38" s="46" t="s">
        <v>45</v>
      </c>
      <c r="F38" s="46" t="s">
        <v>84</v>
      </c>
      <c r="G38" s="63">
        <v>22000000</v>
      </c>
      <c r="H38" s="46" t="s">
        <v>80</v>
      </c>
      <c r="I38" s="46" t="s">
        <v>85</v>
      </c>
      <c r="J38" s="46" t="s">
        <v>86</v>
      </c>
      <c r="K38" s="60"/>
    </row>
    <row r="39" spans="1:11" s="25" customFormat="1" ht="27" customHeight="1" x14ac:dyDescent="0.15">
      <c r="A39" s="48">
        <v>2026</v>
      </c>
      <c r="B39" s="48">
        <v>8</v>
      </c>
      <c r="C39" s="48" t="s">
        <v>107</v>
      </c>
      <c r="D39" s="48" t="s">
        <v>38</v>
      </c>
      <c r="E39" s="48" t="s">
        <v>39</v>
      </c>
      <c r="F39" s="46" t="s">
        <v>108</v>
      </c>
      <c r="G39" s="50">
        <v>3000000</v>
      </c>
      <c r="H39" s="48" t="s">
        <v>94</v>
      </c>
      <c r="I39" s="48" t="s">
        <v>95</v>
      </c>
      <c r="J39" s="48" t="s">
        <v>96</v>
      </c>
      <c r="K39" s="60"/>
    </row>
    <row r="40" spans="1:11" s="25" customFormat="1" ht="27" customHeight="1" x14ac:dyDescent="0.15">
      <c r="A40" s="48">
        <v>2026</v>
      </c>
      <c r="B40" s="48">
        <v>8</v>
      </c>
      <c r="C40" s="48" t="s">
        <v>109</v>
      </c>
      <c r="D40" s="48" t="s">
        <v>38</v>
      </c>
      <c r="E40" s="48" t="s">
        <v>39</v>
      </c>
      <c r="F40" s="48" t="s">
        <v>110</v>
      </c>
      <c r="G40" s="50">
        <v>3500000</v>
      </c>
      <c r="H40" s="48" t="s">
        <v>94</v>
      </c>
      <c r="I40" s="48" t="s">
        <v>95</v>
      </c>
      <c r="J40" s="48" t="s">
        <v>96</v>
      </c>
      <c r="K40" s="60"/>
    </row>
    <row r="41" spans="1:11" s="25" customFormat="1" ht="27" customHeight="1" x14ac:dyDescent="0.15">
      <c r="A41" s="48">
        <v>2026</v>
      </c>
      <c r="B41" s="48">
        <v>8</v>
      </c>
      <c r="C41" s="48" t="s">
        <v>111</v>
      </c>
      <c r="D41" s="48" t="s">
        <v>38</v>
      </c>
      <c r="E41" s="48" t="s">
        <v>39</v>
      </c>
      <c r="F41" s="48" t="s">
        <v>112</v>
      </c>
      <c r="G41" s="50">
        <v>10000000</v>
      </c>
      <c r="H41" s="48" t="s">
        <v>94</v>
      </c>
      <c r="I41" s="48" t="s">
        <v>113</v>
      </c>
      <c r="J41" s="48" t="s">
        <v>114</v>
      </c>
      <c r="K41" s="60"/>
    </row>
    <row r="42" spans="1:11" s="25" customFormat="1" ht="27" customHeight="1" x14ac:dyDescent="0.15">
      <c r="A42" s="48">
        <v>2026</v>
      </c>
      <c r="B42" s="48">
        <v>8</v>
      </c>
      <c r="C42" s="48" t="s">
        <v>115</v>
      </c>
      <c r="D42" s="48" t="s">
        <v>38</v>
      </c>
      <c r="E42" s="48" t="s">
        <v>39</v>
      </c>
      <c r="F42" s="48" t="s">
        <v>93</v>
      </c>
      <c r="G42" s="50">
        <v>230000000</v>
      </c>
      <c r="H42" s="48" t="s">
        <v>94</v>
      </c>
      <c r="I42" s="48" t="s">
        <v>116</v>
      </c>
      <c r="J42" s="48" t="s">
        <v>117</v>
      </c>
      <c r="K42" s="60"/>
    </row>
    <row r="43" spans="1:11" s="25" customFormat="1" ht="27" customHeight="1" x14ac:dyDescent="0.15">
      <c r="A43" s="48">
        <v>2026</v>
      </c>
      <c r="B43" s="57">
        <v>8</v>
      </c>
      <c r="C43" s="57" t="s">
        <v>118</v>
      </c>
      <c r="D43" s="57" t="s">
        <v>38</v>
      </c>
      <c r="E43" s="48" t="s">
        <v>39</v>
      </c>
      <c r="F43" s="46" t="s">
        <v>119</v>
      </c>
      <c r="G43" s="58">
        <v>60000000</v>
      </c>
      <c r="H43" s="57" t="s">
        <v>94</v>
      </c>
      <c r="I43" s="57" t="s">
        <v>120</v>
      </c>
      <c r="J43" s="57" t="s">
        <v>121</v>
      </c>
      <c r="K43" s="60"/>
    </row>
    <row r="44" spans="1:11" s="25" customFormat="1" ht="27" customHeight="1" x14ac:dyDescent="0.15">
      <c r="A44" s="48">
        <v>2026</v>
      </c>
      <c r="B44" s="48">
        <v>8</v>
      </c>
      <c r="C44" s="48" t="s">
        <v>180</v>
      </c>
      <c r="D44" s="48" t="s">
        <v>15</v>
      </c>
      <c r="E44" s="46" t="s">
        <v>45</v>
      </c>
      <c r="F44" s="46" t="s">
        <v>181</v>
      </c>
      <c r="G44" s="50">
        <v>10000000</v>
      </c>
      <c r="H44" s="48" t="s">
        <v>175</v>
      </c>
      <c r="I44" s="48" t="s">
        <v>176</v>
      </c>
      <c r="J44" s="48" t="s">
        <v>177</v>
      </c>
      <c r="K44" s="60"/>
    </row>
    <row r="45" spans="1:11" s="25" customFormat="1" ht="27" customHeight="1" x14ac:dyDescent="0.15">
      <c r="A45" s="48">
        <v>2026</v>
      </c>
      <c r="B45" s="54">
        <v>8</v>
      </c>
      <c r="C45" s="54" t="s">
        <v>257</v>
      </c>
      <c r="D45" s="54" t="s">
        <v>15</v>
      </c>
      <c r="E45" s="54" t="s">
        <v>258</v>
      </c>
      <c r="F45" s="54" t="s">
        <v>259</v>
      </c>
      <c r="G45" s="55">
        <v>120000000</v>
      </c>
      <c r="H45" s="54" t="s">
        <v>260</v>
      </c>
      <c r="I45" s="54" t="s">
        <v>261</v>
      </c>
      <c r="J45" s="54" t="s">
        <v>262</v>
      </c>
      <c r="K45" s="60"/>
    </row>
    <row r="46" spans="1:11" s="25" customFormat="1" ht="27" customHeight="1" x14ac:dyDescent="0.15">
      <c r="A46" s="48">
        <v>2026</v>
      </c>
      <c r="B46" s="54">
        <v>8</v>
      </c>
      <c r="C46" s="54" t="s">
        <v>263</v>
      </c>
      <c r="D46" s="54" t="s">
        <v>15</v>
      </c>
      <c r="E46" s="54" t="s">
        <v>14</v>
      </c>
      <c r="F46" s="54" t="s">
        <v>264</v>
      </c>
      <c r="G46" s="55">
        <v>15000000</v>
      </c>
      <c r="H46" s="54" t="s">
        <v>260</v>
      </c>
      <c r="I46" s="54" t="s">
        <v>265</v>
      </c>
      <c r="J46" s="54" t="s">
        <v>266</v>
      </c>
      <c r="K46" s="60"/>
    </row>
    <row r="47" spans="1:11" ht="27" customHeight="1" x14ac:dyDescent="0.15">
      <c r="A47" s="48">
        <v>2026</v>
      </c>
      <c r="B47" s="48">
        <v>8</v>
      </c>
      <c r="C47" s="48" t="s">
        <v>272</v>
      </c>
      <c r="D47" s="48" t="s">
        <v>15</v>
      </c>
      <c r="E47" s="48" t="s">
        <v>45</v>
      </c>
      <c r="F47" s="56" t="s">
        <v>273</v>
      </c>
      <c r="G47" s="49">
        <v>5000000</v>
      </c>
      <c r="H47" s="56" t="s">
        <v>269</v>
      </c>
      <c r="I47" s="56" t="s">
        <v>274</v>
      </c>
      <c r="J47" s="56" t="s">
        <v>275</v>
      </c>
      <c r="K47" s="60"/>
    </row>
    <row r="48" spans="1:11" ht="27" customHeight="1" x14ac:dyDescent="0.15">
      <c r="A48" s="48">
        <v>2026</v>
      </c>
      <c r="B48" s="48">
        <v>8</v>
      </c>
      <c r="C48" s="48" t="s">
        <v>280</v>
      </c>
      <c r="D48" s="48" t="s">
        <v>15</v>
      </c>
      <c r="E48" s="48" t="s">
        <v>14</v>
      </c>
      <c r="F48" s="48" t="s">
        <v>281</v>
      </c>
      <c r="G48" s="49">
        <v>1320000</v>
      </c>
      <c r="H48" s="48" t="s">
        <v>229</v>
      </c>
      <c r="I48" s="48" t="s">
        <v>230</v>
      </c>
      <c r="J48" s="48" t="s">
        <v>231</v>
      </c>
      <c r="K48" s="60"/>
    </row>
    <row r="49" spans="1:11" ht="27" customHeight="1" x14ac:dyDescent="0.15">
      <c r="A49" s="48">
        <v>2026</v>
      </c>
      <c r="B49" s="48">
        <v>8</v>
      </c>
      <c r="C49" s="48" t="s">
        <v>282</v>
      </c>
      <c r="D49" s="48" t="s">
        <v>15</v>
      </c>
      <c r="E49" s="48" t="s">
        <v>14</v>
      </c>
      <c r="F49" s="48" t="s">
        <v>163</v>
      </c>
      <c r="G49" s="49">
        <v>24240000</v>
      </c>
      <c r="H49" s="48" t="s">
        <v>229</v>
      </c>
      <c r="I49" s="48" t="s">
        <v>230</v>
      </c>
      <c r="J49" s="48" t="s">
        <v>231</v>
      </c>
      <c r="K49" s="60"/>
    </row>
    <row r="50" spans="1:11" ht="27" customHeight="1" x14ac:dyDescent="0.15">
      <c r="A50" s="48">
        <v>2026</v>
      </c>
      <c r="B50" s="48">
        <v>8</v>
      </c>
      <c r="C50" s="48" t="s">
        <v>283</v>
      </c>
      <c r="D50" s="48" t="s">
        <v>15</v>
      </c>
      <c r="E50" s="48" t="s">
        <v>14</v>
      </c>
      <c r="F50" s="46" t="s">
        <v>284</v>
      </c>
      <c r="G50" s="50">
        <v>44030000</v>
      </c>
      <c r="H50" s="48" t="s">
        <v>229</v>
      </c>
      <c r="I50" s="48" t="s">
        <v>230</v>
      </c>
      <c r="J50" s="48" t="s">
        <v>231</v>
      </c>
      <c r="K50" s="60"/>
    </row>
    <row r="51" spans="1:11" ht="27" customHeight="1" x14ac:dyDescent="0.15">
      <c r="A51" s="48">
        <v>2026</v>
      </c>
      <c r="B51" s="48">
        <v>8</v>
      </c>
      <c r="C51" s="48" t="s">
        <v>310</v>
      </c>
      <c r="D51" s="48" t="s">
        <v>15</v>
      </c>
      <c r="E51" s="48" t="s">
        <v>45</v>
      </c>
      <c r="F51" s="64" t="s">
        <v>311</v>
      </c>
      <c r="G51" s="49">
        <v>16160000</v>
      </c>
      <c r="H51" s="48" t="s">
        <v>312</v>
      </c>
      <c r="I51" s="48" t="s">
        <v>313</v>
      </c>
      <c r="J51" s="48" t="s">
        <v>349</v>
      </c>
      <c r="K51" s="60"/>
    </row>
    <row r="52" spans="1:11" ht="27" customHeight="1" x14ac:dyDescent="0.15">
      <c r="A52" s="48">
        <v>2026</v>
      </c>
      <c r="B52" s="48">
        <v>9</v>
      </c>
      <c r="C52" s="48" t="s">
        <v>63</v>
      </c>
      <c r="D52" s="48" t="s">
        <v>15</v>
      </c>
      <c r="E52" s="48" t="s">
        <v>45</v>
      </c>
      <c r="F52" s="48" t="s">
        <v>64</v>
      </c>
      <c r="G52" s="50">
        <v>27000000</v>
      </c>
      <c r="H52" s="48" t="s">
        <v>47</v>
      </c>
      <c r="I52" s="48" t="s">
        <v>48</v>
      </c>
      <c r="J52" s="48" t="s">
        <v>49</v>
      </c>
      <c r="K52" s="60"/>
    </row>
    <row r="53" spans="1:11" ht="27" customHeight="1" x14ac:dyDescent="0.15">
      <c r="A53" s="48">
        <v>2026</v>
      </c>
      <c r="B53" s="48">
        <v>9</v>
      </c>
      <c r="C53" s="48" t="s">
        <v>65</v>
      </c>
      <c r="D53" s="48" t="s">
        <v>15</v>
      </c>
      <c r="E53" s="48" t="s">
        <v>45</v>
      </c>
      <c r="F53" s="48" t="s">
        <v>66</v>
      </c>
      <c r="G53" s="50">
        <v>1500000</v>
      </c>
      <c r="H53" s="48" t="s">
        <v>67</v>
      </c>
      <c r="I53" s="48" t="s">
        <v>57</v>
      </c>
      <c r="J53" s="48" t="s">
        <v>58</v>
      </c>
      <c r="K53" s="60"/>
    </row>
    <row r="54" spans="1:11" ht="27" customHeight="1" x14ac:dyDescent="0.15">
      <c r="A54" s="48">
        <v>2026</v>
      </c>
      <c r="B54" s="48">
        <v>9</v>
      </c>
      <c r="C54" s="48" t="s">
        <v>68</v>
      </c>
      <c r="D54" s="48" t="s">
        <v>15</v>
      </c>
      <c r="E54" s="48" t="s">
        <v>45</v>
      </c>
      <c r="F54" s="48" t="s">
        <v>69</v>
      </c>
      <c r="G54" s="49">
        <v>20000000</v>
      </c>
      <c r="H54" s="48" t="s">
        <v>47</v>
      </c>
      <c r="I54" s="48" t="s">
        <v>70</v>
      </c>
      <c r="J54" s="48" t="s">
        <v>71</v>
      </c>
      <c r="K54" s="60"/>
    </row>
    <row r="55" spans="1:11" ht="27" customHeight="1" x14ac:dyDescent="0.15">
      <c r="A55" s="48">
        <v>2026</v>
      </c>
      <c r="B55" s="48">
        <v>9</v>
      </c>
      <c r="C55" s="48" t="s">
        <v>122</v>
      </c>
      <c r="D55" s="48" t="s">
        <v>38</v>
      </c>
      <c r="E55" s="48" t="s">
        <v>39</v>
      </c>
      <c r="F55" s="48" t="s">
        <v>123</v>
      </c>
      <c r="G55" s="50">
        <v>12000000</v>
      </c>
      <c r="H55" s="48" t="s">
        <v>94</v>
      </c>
      <c r="I55" s="48" t="s">
        <v>95</v>
      </c>
      <c r="J55" s="48" t="s">
        <v>96</v>
      </c>
      <c r="K55" s="60"/>
    </row>
    <row r="56" spans="1:11" ht="27" customHeight="1" x14ac:dyDescent="0.15">
      <c r="A56" s="48">
        <v>2026</v>
      </c>
      <c r="B56" s="48">
        <v>9</v>
      </c>
      <c r="C56" s="48" t="s">
        <v>124</v>
      </c>
      <c r="D56" s="48" t="s">
        <v>38</v>
      </c>
      <c r="E56" s="48" t="s">
        <v>39</v>
      </c>
      <c r="F56" s="57" t="s">
        <v>125</v>
      </c>
      <c r="G56" s="50">
        <v>4000000</v>
      </c>
      <c r="H56" s="48" t="s">
        <v>94</v>
      </c>
      <c r="I56" s="48" t="s">
        <v>113</v>
      </c>
      <c r="J56" s="48" t="s">
        <v>114</v>
      </c>
      <c r="K56" s="60"/>
    </row>
    <row r="57" spans="1:11" ht="27" customHeight="1" x14ac:dyDescent="0.15">
      <c r="A57" s="48">
        <v>2026</v>
      </c>
      <c r="B57" s="48">
        <v>9</v>
      </c>
      <c r="C57" s="48" t="s">
        <v>160</v>
      </c>
      <c r="D57" s="48" t="s">
        <v>15</v>
      </c>
      <c r="E57" s="48" t="s">
        <v>45</v>
      </c>
      <c r="F57" s="48" t="s">
        <v>161</v>
      </c>
      <c r="G57" s="49">
        <v>11000000</v>
      </c>
      <c r="H57" s="48" t="s">
        <v>146</v>
      </c>
      <c r="I57" s="48" t="s">
        <v>147</v>
      </c>
      <c r="J57" s="48" t="s">
        <v>148</v>
      </c>
      <c r="K57" s="60"/>
    </row>
    <row r="58" spans="1:11" ht="27" customHeight="1" x14ac:dyDescent="0.15">
      <c r="A58" s="48">
        <v>2026</v>
      </c>
      <c r="B58" s="48">
        <v>9</v>
      </c>
      <c r="C58" s="48" t="s">
        <v>162</v>
      </c>
      <c r="D58" s="48" t="s">
        <v>15</v>
      </c>
      <c r="E58" s="48" t="s">
        <v>14</v>
      </c>
      <c r="F58" s="48" t="s">
        <v>163</v>
      </c>
      <c r="G58" s="49">
        <v>14000000</v>
      </c>
      <c r="H58" s="48" t="s">
        <v>146</v>
      </c>
      <c r="I58" s="48" t="s">
        <v>147</v>
      </c>
      <c r="J58" s="48" t="s">
        <v>148</v>
      </c>
      <c r="K58" s="60"/>
    </row>
    <row r="59" spans="1:11" ht="27" customHeight="1" x14ac:dyDescent="0.15">
      <c r="A59" s="48">
        <v>2026</v>
      </c>
      <c r="B59" s="48">
        <v>9</v>
      </c>
      <c r="C59" s="48" t="s">
        <v>207</v>
      </c>
      <c r="D59" s="48" t="s">
        <v>15</v>
      </c>
      <c r="E59" s="48" t="s">
        <v>45</v>
      </c>
      <c r="F59" s="48" t="s">
        <v>208</v>
      </c>
      <c r="G59" s="49">
        <v>22000000</v>
      </c>
      <c r="H59" s="48" t="s">
        <v>209</v>
      </c>
      <c r="I59" s="48" t="s">
        <v>210</v>
      </c>
      <c r="J59" s="48" t="s">
        <v>211</v>
      </c>
      <c r="K59" s="60"/>
    </row>
    <row r="60" spans="1:11" ht="27" customHeight="1" x14ac:dyDescent="0.15">
      <c r="A60" s="48">
        <v>2026</v>
      </c>
      <c r="B60" s="48">
        <v>9</v>
      </c>
      <c r="C60" s="48" t="s">
        <v>252</v>
      </c>
      <c r="D60" s="48" t="s">
        <v>15</v>
      </c>
      <c r="E60" s="48" t="s">
        <v>45</v>
      </c>
      <c r="F60" s="48" t="s">
        <v>253</v>
      </c>
      <c r="G60" s="49">
        <v>9330000</v>
      </c>
      <c r="H60" s="48" t="s">
        <v>254</v>
      </c>
      <c r="I60" s="48" t="s">
        <v>255</v>
      </c>
      <c r="J60" s="48" t="s">
        <v>256</v>
      </c>
      <c r="K60" s="60"/>
    </row>
    <row r="61" spans="1:11" ht="27" customHeight="1" x14ac:dyDescent="0.15">
      <c r="A61" s="48">
        <v>2026</v>
      </c>
      <c r="B61" s="48">
        <v>9</v>
      </c>
      <c r="C61" s="48" t="s">
        <v>327</v>
      </c>
      <c r="D61" s="48" t="s">
        <v>15</v>
      </c>
      <c r="E61" s="48" t="s">
        <v>14</v>
      </c>
      <c r="F61" s="48" t="s">
        <v>328</v>
      </c>
      <c r="G61" s="49">
        <v>30000000</v>
      </c>
      <c r="H61" s="48" t="s">
        <v>320</v>
      </c>
      <c r="I61" s="48" t="s">
        <v>321</v>
      </c>
      <c r="J61" s="48" t="s">
        <v>322</v>
      </c>
      <c r="K61" s="60"/>
    </row>
    <row r="62" spans="1:11" ht="27" customHeight="1" x14ac:dyDescent="0.15">
      <c r="A62" s="48">
        <v>2026</v>
      </c>
      <c r="B62" s="48">
        <v>9</v>
      </c>
      <c r="C62" s="48" t="s">
        <v>329</v>
      </c>
      <c r="D62" s="48" t="s">
        <v>15</v>
      </c>
      <c r="E62" s="48" t="s">
        <v>14</v>
      </c>
      <c r="F62" s="48" t="s">
        <v>330</v>
      </c>
      <c r="G62" s="49">
        <v>1000000</v>
      </c>
      <c r="H62" s="48" t="s">
        <v>320</v>
      </c>
      <c r="I62" s="48" t="s">
        <v>321</v>
      </c>
      <c r="J62" s="48" t="s">
        <v>322</v>
      </c>
      <c r="K62" s="60"/>
    </row>
    <row r="63" spans="1:11" ht="27" customHeight="1" x14ac:dyDescent="0.15">
      <c r="A63" s="48">
        <v>2026</v>
      </c>
      <c r="B63" s="48">
        <v>9</v>
      </c>
      <c r="C63" s="48" t="s">
        <v>331</v>
      </c>
      <c r="D63" s="48" t="s">
        <v>15</v>
      </c>
      <c r="E63" s="48" t="s">
        <v>45</v>
      </c>
      <c r="F63" s="46" t="s">
        <v>332</v>
      </c>
      <c r="G63" s="50">
        <v>12000000</v>
      </c>
      <c r="H63" s="48" t="s">
        <v>320</v>
      </c>
      <c r="I63" s="48" t="s">
        <v>333</v>
      </c>
      <c r="J63" s="48" t="s">
        <v>334</v>
      </c>
      <c r="K63" s="60"/>
    </row>
    <row r="64" spans="1:11" ht="27" customHeight="1" x14ac:dyDescent="0.15">
      <c r="A64" s="48">
        <v>2026</v>
      </c>
      <c r="B64" s="48">
        <v>10</v>
      </c>
      <c r="C64" s="48" t="s">
        <v>340</v>
      </c>
      <c r="D64" s="48" t="s">
        <v>15</v>
      </c>
      <c r="E64" s="48" t="s">
        <v>341</v>
      </c>
      <c r="F64" s="48" t="s">
        <v>342</v>
      </c>
      <c r="G64" s="49">
        <v>4267500</v>
      </c>
      <c r="H64" s="48" t="s">
        <v>343</v>
      </c>
      <c r="I64" s="48" t="s">
        <v>344</v>
      </c>
      <c r="J64" s="48" t="s">
        <v>345</v>
      </c>
      <c r="K64" s="72" t="s">
        <v>346</v>
      </c>
    </row>
    <row r="65" spans="1:1" x14ac:dyDescent="0.15">
      <c r="A65" s="11"/>
    </row>
    <row r="66" spans="1:1" x14ac:dyDescent="0.15">
      <c r="A66" s="11"/>
    </row>
    <row r="67" spans="1:1" x14ac:dyDescent="0.15">
      <c r="A67" s="11"/>
    </row>
    <row r="68" spans="1:1" x14ac:dyDescent="0.15">
      <c r="A68" s="11"/>
    </row>
    <row r="69" spans="1:1" x14ac:dyDescent="0.15">
      <c r="A69" s="11"/>
    </row>
    <row r="70" spans="1:1" x14ac:dyDescent="0.15">
      <c r="A70" s="11"/>
    </row>
    <row r="71" spans="1:1" x14ac:dyDescent="0.15">
      <c r="A71" s="11"/>
    </row>
    <row r="72" spans="1:1" x14ac:dyDescent="0.15">
      <c r="A72" s="11"/>
    </row>
    <row r="73" spans="1:1" x14ac:dyDescent="0.15">
      <c r="A73" s="11"/>
    </row>
    <row r="74" spans="1:1" x14ac:dyDescent="0.15">
      <c r="A74" s="11"/>
    </row>
    <row r="75" spans="1:1" x14ac:dyDescent="0.15">
      <c r="A75" s="11"/>
    </row>
    <row r="76" spans="1:1" x14ac:dyDescent="0.15">
      <c r="A76" s="11"/>
    </row>
    <row r="77" spans="1:1" x14ac:dyDescent="0.15">
      <c r="A77" s="11"/>
    </row>
    <row r="78" spans="1:1" x14ac:dyDescent="0.15">
      <c r="A78" s="11"/>
    </row>
    <row r="79" spans="1:1" x14ac:dyDescent="0.15">
      <c r="A79" s="11"/>
    </row>
    <row r="80" spans="1:1" x14ac:dyDescent="0.15">
      <c r="A80" s="11"/>
    </row>
    <row r="81" spans="1:1" x14ac:dyDescent="0.15">
      <c r="A81" s="11"/>
    </row>
    <row r="82" spans="1:1" x14ac:dyDescent="0.15">
      <c r="A82" s="11"/>
    </row>
    <row r="83" spans="1:1" x14ac:dyDescent="0.15">
      <c r="A83" s="11"/>
    </row>
    <row r="84" spans="1:1" x14ac:dyDescent="0.15">
      <c r="A84" s="11"/>
    </row>
    <row r="85" spans="1:1" x14ac:dyDescent="0.15">
      <c r="A85" s="11"/>
    </row>
    <row r="86" spans="1:1" x14ac:dyDescent="0.15">
      <c r="A86" s="11"/>
    </row>
    <row r="87" spans="1:1" x14ac:dyDescent="0.15">
      <c r="A87" s="11"/>
    </row>
    <row r="88" spans="1:1" x14ac:dyDescent="0.15">
      <c r="A88" s="11"/>
    </row>
    <row r="89" spans="1:1" x14ac:dyDescent="0.15">
      <c r="A89" s="11"/>
    </row>
    <row r="90" spans="1:1" x14ac:dyDescent="0.15">
      <c r="A90" s="11"/>
    </row>
    <row r="91" spans="1:1" x14ac:dyDescent="0.15">
      <c r="A91" s="11"/>
    </row>
    <row r="92" spans="1:1" x14ac:dyDescent="0.15">
      <c r="A92" s="11"/>
    </row>
    <row r="93" spans="1:1" x14ac:dyDescent="0.15">
      <c r="A93" s="11"/>
    </row>
    <row r="94" spans="1:1" x14ac:dyDescent="0.15">
      <c r="A94" s="11"/>
    </row>
    <row r="95" spans="1:1" x14ac:dyDescent="0.15">
      <c r="A95" s="11"/>
    </row>
    <row r="96" spans="1:1" x14ac:dyDescent="0.15">
      <c r="A96" s="11"/>
    </row>
    <row r="97" spans="1:1" x14ac:dyDescent="0.15">
      <c r="A97" s="11"/>
    </row>
    <row r="98" spans="1:1" x14ac:dyDescent="0.15">
      <c r="A98" s="11"/>
    </row>
    <row r="99" spans="1:1" x14ac:dyDescent="0.15">
      <c r="A99" s="11"/>
    </row>
    <row r="100" spans="1:1" x14ac:dyDescent="0.15">
      <c r="A100" s="11"/>
    </row>
    <row r="101" spans="1:1" x14ac:dyDescent="0.15">
      <c r="A101" s="11"/>
    </row>
    <row r="102" spans="1:1" x14ac:dyDescent="0.15">
      <c r="A102" s="11"/>
    </row>
    <row r="103" spans="1:1" x14ac:dyDescent="0.15">
      <c r="A103" s="11"/>
    </row>
    <row r="104" spans="1:1" x14ac:dyDescent="0.15">
      <c r="A104" s="11"/>
    </row>
    <row r="105" spans="1:1" x14ac:dyDescent="0.15">
      <c r="A105" s="11"/>
    </row>
    <row r="106" spans="1:1" x14ac:dyDescent="0.15">
      <c r="A106" s="11"/>
    </row>
    <row r="107" spans="1:1" x14ac:dyDescent="0.15">
      <c r="A107" s="11"/>
    </row>
    <row r="108" spans="1:1" x14ac:dyDescent="0.15">
      <c r="A108" s="11"/>
    </row>
    <row r="109" spans="1:1" x14ac:dyDescent="0.15">
      <c r="A109" s="11"/>
    </row>
    <row r="110" spans="1:1" x14ac:dyDescent="0.15">
      <c r="A110" s="11"/>
    </row>
    <row r="111" spans="1:1" x14ac:dyDescent="0.15">
      <c r="A111" s="11"/>
    </row>
    <row r="112" spans="1:1" x14ac:dyDescent="0.15">
      <c r="A112" s="11"/>
    </row>
    <row r="113" spans="1:1" x14ac:dyDescent="0.15">
      <c r="A113" s="11"/>
    </row>
    <row r="114" spans="1:1" x14ac:dyDescent="0.15">
      <c r="A114" s="11"/>
    </row>
    <row r="115" spans="1:1" x14ac:dyDescent="0.15">
      <c r="A115" s="11"/>
    </row>
    <row r="116" spans="1:1" x14ac:dyDescent="0.15">
      <c r="A116" s="11"/>
    </row>
    <row r="117" spans="1:1" x14ac:dyDescent="0.15">
      <c r="A117" s="11"/>
    </row>
    <row r="118" spans="1:1" x14ac:dyDescent="0.15">
      <c r="A118" s="11"/>
    </row>
    <row r="119" spans="1:1" x14ac:dyDescent="0.15">
      <c r="A119" s="11"/>
    </row>
    <row r="120" spans="1:1" x14ac:dyDescent="0.15">
      <c r="A120" s="11"/>
    </row>
    <row r="121" spans="1:1" x14ac:dyDescent="0.15">
      <c r="A121" s="11"/>
    </row>
    <row r="122" spans="1:1" x14ac:dyDescent="0.15">
      <c r="A122" s="11"/>
    </row>
    <row r="123" spans="1:1" x14ac:dyDescent="0.15">
      <c r="A123" s="11"/>
    </row>
    <row r="124" spans="1:1" x14ac:dyDescent="0.15">
      <c r="A124" s="11"/>
    </row>
    <row r="125" spans="1:1" x14ac:dyDescent="0.15">
      <c r="A125" s="11"/>
    </row>
    <row r="126" spans="1:1" x14ac:dyDescent="0.15">
      <c r="A126" s="11"/>
    </row>
    <row r="127" spans="1:1" x14ac:dyDescent="0.15">
      <c r="A127" s="11"/>
    </row>
    <row r="128" spans="1:1" x14ac:dyDescent="0.15">
      <c r="A128" s="11"/>
    </row>
    <row r="129" spans="1:1" x14ac:dyDescent="0.15">
      <c r="A129" s="11"/>
    </row>
    <row r="130" spans="1:1" x14ac:dyDescent="0.15">
      <c r="A130" s="11"/>
    </row>
    <row r="131" spans="1:1" x14ac:dyDescent="0.15">
      <c r="A131" s="11"/>
    </row>
    <row r="132" spans="1:1" x14ac:dyDescent="0.15">
      <c r="A132" s="11"/>
    </row>
    <row r="133" spans="1:1" x14ac:dyDescent="0.15">
      <c r="A133" s="11"/>
    </row>
    <row r="134" spans="1:1" x14ac:dyDescent="0.15">
      <c r="A134" s="11"/>
    </row>
    <row r="135" spans="1:1" x14ac:dyDescent="0.15">
      <c r="A135" s="11"/>
    </row>
    <row r="136" spans="1:1" x14ac:dyDescent="0.15">
      <c r="A136" s="11"/>
    </row>
    <row r="137" spans="1:1" x14ac:dyDescent="0.15">
      <c r="A137" s="11"/>
    </row>
    <row r="138" spans="1:1" x14ac:dyDescent="0.15">
      <c r="A138" s="11"/>
    </row>
    <row r="139" spans="1:1" x14ac:dyDescent="0.15">
      <c r="A139" s="11"/>
    </row>
    <row r="140" spans="1:1" x14ac:dyDescent="0.15">
      <c r="A140" s="11"/>
    </row>
    <row r="141" spans="1:1" x14ac:dyDescent="0.15">
      <c r="A141" s="11"/>
    </row>
    <row r="142" spans="1:1" x14ac:dyDescent="0.15">
      <c r="A142" s="11"/>
    </row>
    <row r="143" spans="1:1" x14ac:dyDescent="0.15">
      <c r="A143" s="11"/>
    </row>
    <row r="144" spans="1:1" x14ac:dyDescent="0.15">
      <c r="A144" s="11"/>
    </row>
    <row r="145" spans="1:1" x14ac:dyDescent="0.15">
      <c r="A145" s="11"/>
    </row>
    <row r="146" spans="1:1" x14ac:dyDescent="0.15">
      <c r="A146" s="11"/>
    </row>
    <row r="147" spans="1:1" x14ac:dyDescent="0.15">
      <c r="A147" s="11"/>
    </row>
    <row r="148" spans="1:1" x14ac:dyDescent="0.15">
      <c r="A148" s="11"/>
    </row>
    <row r="149" spans="1:1" x14ac:dyDescent="0.15">
      <c r="A149" s="11"/>
    </row>
    <row r="150" spans="1:1" x14ac:dyDescent="0.15">
      <c r="A150" s="11"/>
    </row>
    <row r="151" spans="1:1" x14ac:dyDescent="0.15">
      <c r="A151" s="11"/>
    </row>
    <row r="152" spans="1:1" x14ac:dyDescent="0.15">
      <c r="A152" s="11"/>
    </row>
    <row r="153" spans="1:1" x14ac:dyDescent="0.15">
      <c r="A153" s="11"/>
    </row>
    <row r="154" spans="1:1" x14ac:dyDescent="0.15">
      <c r="A154" s="11"/>
    </row>
    <row r="155" spans="1:1" x14ac:dyDescent="0.15">
      <c r="A155" s="11"/>
    </row>
    <row r="156" spans="1:1" x14ac:dyDescent="0.15">
      <c r="A156" s="11"/>
    </row>
    <row r="157" spans="1:1" x14ac:dyDescent="0.15">
      <c r="A157" s="11"/>
    </row>
    <row r="158" spans="1:1" x14ac:dyDescent="0.15">
      <c r="A158" s="11"/>
    </row>
    <row r="159" spans="1:1" x14ac:dyDescent="0.15">
      <c r="A159" s="11"/>
    </row>
    <row r="160" spans="1:1" x14ac:dyDescent="0.15">
      <c r="A160" s="11"/>
    </row>
    <row r="161" spans="1:1" x14ac:dyDescent="0.15">
      <c r="A161" s="11"/>
    </row>
    <row r="162" spans="1:1" x14ac:dyDescent="0.15">
      <c r="A162" s="11"/>
    </row>
    <row r="163" spans="1:1" x14ac:dyDescent="0.15">
      <c r="A163" s="11"/>
    </row>
    <row r="164" spans="1:1" x14ac:dyDescent="0.15">
      <c r="A164" s="11"/>
    </row>
    <row r="165" spans="1:1" x14ac:dyDescent="0.15">
      <c r="A165" s="11"/>
    </row>
    <row r="166" spans="1:1" x14ac:dyDescent="0.15">
      <c r="A166" s="11"/>
    </row>
    <row r="167" spans="1:1" x14ac:dyDescent="0.15">
      <c r="A167" s="11"/>
    </row>
    <row r="168" spans="1:1" x14ac:dyDescent="0.15">
      <c r="A168" s="11"/>
    </row>
    <row r="169" spans="1:1" x14ac:dyDescent="0.15">
      <c r="A169" s="11"/>
    </row>
    <row r="170" spans="1:1" x14ac:dyDescent="0.15">
      <c r="A170" s="11"/>
    </row>
    <row r="171" spans="1:1" x14ac:dyDescent="0.15">
      <c r="A171" s="11"/>
    </row>
    <row r="172" spans="1:1" x14ac:dyDescent="0.15">
      <c r="A172" s="11"/>
    </row>
    <row r="173" spans="1:1" x14ac:dyDescent="0.15">
      <c r="A173" s="11"/>
    </row>
    <row r="174" spans="1:1" x14ac:dyDescent="0.15">
      <c r="A174" s="11"/>
    </row>
    <row r="175" spans="1:1" x14ac:dyDescent="0.15">
      <c r="A175" s="11"/>
    </row>
    <row r="176" spans="1:1" x14ac:dyDescent="0.15">
      <c r="A176" s="11"/>
    </row>
    <row r="177" spans="1:1" x14ac:dyDescent="0.15">
      <c r="A177" s="11"/>
    </row>
    <row r="178" spans="1:1" x14ac:dyDescent="0.15">
      <c r="A178" s="11"/>
    </row>
    <row r="179" spans="1:1" x14ac:dyDescent="0.15">
      <c r="A179" s="11"/>
    </row>
    <row r="180" spans="1:1" x14ac:dyDescent="0.15">
      <c r="A180" s="11"/>
    </row>
    <row r="181" spans="1:1" x14ac:dyDescent="0.15">
      <c r="A181" s="11"/>
    </row>
    <row r="182" spans="1:1" x14ac:dyDescent="0.15">
      <c r="A182" s="11"/>
    </row>
    <row r="183" spans="1:1" x14ac:dyDescent="0.15">
      <c r="A183" s="11"/>
    </row>
    <row r="184" spans="1:1" x14ac:dyDescent="0.15">
      <c r="A184" s="11"/>
    </row>
    <row r="185" spans="1:1" x14ac:dyDescent="0.15">
      <c r="A185" s="11"/>
    </row>
    <row r="186" spans="1:1" x14ac:dyDescent="0.15">
      <c r="A186" s="11"/>
    </row>
    <row r="187" spans="1:1" x14ac:dyDescent="0.15">
      <c r="A187" s="11"/>
    </row>
    <row r="188" spans="1:1" x14ac:dyDescent="0.15">
      <c r="A188" s="11"/>
    </row>
    <row r="189" spans="1:1" x14ac:dyDescent="0.15">
      <c r="A189" s="11"/>
    </row>
    <row r="190" spans="1:1" x14ac:dyDescent="0.15">
      <c r="A190" s="11"/>
    </row>
    <row r="191" spans="1:1" x14ac:dyDescent="0.15">
      <c r="A191" s="11"/>
    </row>
    <row r="192" spans="1:1" x14ac:dyDescent="0.15">
      <c r="A192" s="11"/>
    </row>
    <row r="193" spans="1:1" x14ac:dyDescent="0.15">
      <c r="A193" s="11"/>
    </row>
    <row r="194" spans="1:1" x14ac:dyDescent="0.15">
      <c r="A194" s="11"/>
    </row>
    <row r="195" spans="1:1" x14ac:dyDescent="0.15">
      <c r="A195" s="11"/>
    </row>
    <row r="196" spans="1:1" x14ac:dyDescent="0.15">
      <c r="A196" s="11"/>
    </row>
    <row r="197" spans="1:1" x14ac:dyDescent="0.15">
      <c r="A197" s="11"/>
    </row>
    <row r="198" spans="1:1" x14ac:dyDescent="0.15">
      <c r="A198" s="11"/>
    </row>
    <row r="199" spans="1:1" x14ac:dyDescent="0.15">
      <c r="A199" s="11"/>
    </row>
    <row r="200" spans="1:1" x14ac:dyDescent="0.15">
      <c r="A200" s="11"/>
    </row>
    <row r="201" spans="1:1" x14ac:dyDescent="0.15">
      <c r="A201" s="11"/>
    </row>
    <row r="202" spans="1:1" x14ac:dyDescent="0.15">
      <c r="A202" s="11"/>
    </row>
    <row r="203" spans="1:1" x14ac:dyDescent="0.15">
      <c r="A203" s="11"/>
    </row>
    <row r="204" spans="1:1" x14ac:dyDescent="0.15">
      <c r="A204" s="11"/>
    </row>
    <row r="205" spans="1:1" x14ac:dyDescent="0.15">
      <c r="A205" s="11"/>
    </row>
    <row r="206" spans="1:1" x14ac:dyDescent="0.15">
      <c r="A206" s="11"/>
    </row>
    <row r="207" spans="1:1" x14ac:dyDescent="0.15">
      <c r="A207" s="11"/>
    </row>
    <row r="208" spans="1:1" x14ac:dyDescent="0.15">
      <c r="A208" s="11"/>
    </row>
    <row r="209" spans="1:1" x14ac:dyDescent="0.15">
      <c r="A209" s="11"/>
    </row>
    <row r="210" spans="1:1" x14ac:dyDescent="0.15">
      <c r="A210" s="11"/>
    </row>
    <row r="211" spans="1:1" x14ac:dyDescent="0.15">
      <c r="A211" s="11"/>
    </row>
    <row r="212" spans="1:1" x14ac:dyDescent="0.15">
      <c r="A212" s="11"/>
    </row>
    <row r="213" spans="1:1" x14ac:dyDescent="0.15">
      <c r="A213" s="11"/>
    </row>
    <row r="214" spans="1:1" x14ac:dyDescent="0.15">
      <c r="A214" s="11"/>
    </row>
    <row r="215" spans="1:1" x14ac:dyDescent="0.15">
      <c r="A215" s="11"/>
    </row>
    <row r="216" spans="1:1" x14ac:dyDescent="0.15">
      <c r="A216" s="11"/>
    </row>
    <row r="217" spans="1:1" x14ac:dyDescent="0.15">
      <c r="A217" s="11"/>
    </row>
    <row r="218" spans="1:1" x14ac:dyDescent="0.15">
      <c r="A218" s="11"/>
    </row>
    <row r="219" spans="1:1" x14ac:dyDescent="0.15">
      <c r="A219" s="11"/>
    </row>
    <row r="220" spans="1:1" x14ac:dyDescent="0.15">
      <c r="A220" s="11"/>
    </row>
    <row r="221" spans="1:1" x14ac:dyDescent="0.15">
      <c r="A221" s="11"/>
    </row>
    <row r="222" spans="1:1" x14ac:dyDescent="0.15">
      <c r="A222" s="11"/>
    </row>
    <row r="223" spans="1:1" x14ac:dyDescent="0.15">
      <c r="A223" s="11"/>
    </row>
    <row r="224" spans="1:1" x14ac:dyDescent="0.15">
      <c r="A224" s="11"/>
    </row>
    <row r="225" spans="1:1" x14ac:dyDescent="0.15">
      <c r="A225" s="11"/>
    </row>
    <row r="226" spans="1:1" x14ac:dyDescent="0.15">
      <c r="A226" s="11"/>
    </row>
    <row r="227" spans="1:1" x14ac:dyDescent="0.15">
      <c r="A227" s="11"/>
    </row>
    <row r="228" spans="1:1" x14ac:dyDescent="0.15">
      <c r="A228" s="11"/>
    </row>
    <row r="229" spans="1:1" x14ac:dyDescent="0.15">
      <c r="A229" s="11"/>
    </row>
    <row r="230" spans="1:1" x14ac:dyDescent="0.15">
      <c r="A230" s="11"/>
    </row>
    <row r="231" spans="1:1" x14ac:dyDescent="0.15">
      <c r="A231" s="11"/>
    </row>
    <row r="232" spans="1:1" x14ac:dyDescent="0.15">
      <c r="A232" s="11"/>
    </row>
    <row r="233" spans="1:1" x14ac:dyDescent="0.15">
      <c r="A233" s="11"/>
    </row>
    <row r="234" spans="1:1" x14ac:dyDescent="0.15">
      <c r="A234" s="11"/>
    </row>
    <row r="235" spans="1:1" x14ac:dyDescent="0.15">
      <c r="A235" s="11"/>
    </row>
    <row r="236" spans="1:1" x14ac:dyDescent="0.15">
      <c r="A236" s="11"/>
    </row>
    <row r="237" spans="1:1" x14ac:dyDescent="0.15">
      <c r="A237" s="11"/>
    </row>
    <row r="238" spans="1:1" x14ac:dyDescent="0.15">
      <c r="A238" s="11"/>
    </row>
    <row r="239" spans="1:1" x14ac:dyDescent="0.15">
      <c r="A239" s="11"/>
    </row>
    <row r="240" spans="1:1" x14ac:dyDescent="0.15">
      <c r="A240" s="11"/>
    </row>
    <row r="241" spans="1:1" x14ac:dyDescent="0.15">
      <c r="A241" s="11"/>
    </row>
    <row r="242" spans="1:1" x14ac:dyDescent="0.15">
      <c r="A242" s="11"/>
    </row>
  </sheetData>
  <phoneticPr fontId="3" type="noConversion"/>
  <dataValidations count="1">
    <dataValidation type="textLength" operator="lessThanOrEqual" allowBlank="1" showInputMessage="1" showErrorMessage="1" sqref="H43:H44" xr:uid="{259DF6EC-8347-4961-9457-1914624A4ABE}">
      <formula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L56"/>
  <sheetViews>
    <sheetView zoomScale="90" zoomScaleNormal="90" workbookViewId="0"/>
  </sheetViews>
  <sheetFormatPr defaultRowHeight="24" customHeight="1" x14ac:dyDescent="0.15"/>
  <cols>
    <col min="1" max="1" width="9.5546875" style="3" customWidth="1"/>
    <col min="2" max="2" width="8.88671875" style="3"/>
    <col min="3" max="3" width="44.6640625" style="11" customWidth="1"/>
    <col min="4" max="4" width="17.33203125" style="11" customWidth="1"/>
    <col min="5" max="5" width="23.6640625" style="11" customWidth="1"/>
    <col min="6" max="7" width="10.77734375" style="11" customWidth="1"/>
    <col min="8" max="8" width="16.109375" style="3" customWidth="1"/>
    <col min="9" max="9" width="13.5546875" style="11" customWidth="1"/>
    <col min="10" max="10" width="8.88671875" style="3"/>
    <col min="11" max="11" width="13.33203125" style="3" customWidth="1"/>
    <col min="12" max="12" width="12.109375" style="3" customWidth="1"/>
    <col min="13" max="16384" width="8.88671875" style="3"/>
  </cols>
  <sheetData>
    <row r="1" spans="1:12" ht="24" customHeight="1" thickBot="1" x14ac:dyDescent="0.2">
      <c r="A1" s="13" t="s">
        <v>18</v>
      </c>
      <c r="B1" s="13" t="s">
        <v>30</v>
      </c>
      <c r="C1" s="13" t="s">
        <v>25</v>
      </c>
      <c r="D1" s="13" t="s">
        <v>29</v>
      </c>
      <c r="E1" s="13" t="s">
        <v>26</v>
      </c>
      <c r="F1" s="13" t="s">
        <v>12</v>
      </c>
      <c r="G1" s="13" t="s">
        <v>27</v>
      </c>
      <c r="H1" s="13" t="s">
        <v>31</v>
      </c>
      <c r="I1" s="14" t="s">
        <v>6</v>
      </c>
      <c r="J1" s="14" t="s">
        <v>5</v>
      </c>
      <c r="K1" s="14" t="s">
        <v>28</v>
      </c>
      <c r="L1" s="43" t="s">
        <v>33</v>
      </c>
    </row>
    <row r="2" spans="1:12" ht="27" customHeight="1" thickTop="1" x14ac:dyDescent="0.15">
      <c r="A2" s="16">
        <v>2026</v>
      </c>
      <c r="B2" s="59">
        <v>7</v>
      </c>
      <c r="C2" s="59" t="s">
        <v>126</v>
      </c>
      <c r="D2" s="59">
        <v>5510159901</v>
      </c>
      <c r="E2" s="59" t="s">
        <v>127</v>
      </c>
      <c r="F2" s="59" t="s">
        <v>128</v>
      </c>
      <c r="G2" s="59">
        <v>1</v>
      </c>
      <c r="H2" s="71">
        <v>5000000</v>
      </c>
      <c r="I2" s="59" t="s">
        <v>94</v>
      </c>
      <c r="J2" s="59" t="s">
        <v>113</v>
      </c>
      <c r="K2" s="59" t="s">
        <v>114</v>
      </c>
      <c r="L2" s="53"/>
    </row>
    <row r="3" spans="1:12" ht="27" customHeight="1" x14ac:dyDescent="0.15">
      <c r="A3" s="48">
        <v>2026</v>
      </c>
      <c r="B3" s="48">
        <v>7</v>
      </c>
      <c r="C3" s="48" t="s">
        <v>182</v>
      </c>
      <c r="D3" s="48">
        <v>5511150601</v>
      </c>
      <c r="E3" s="48" t="s">
        <v>183</v>
      </c>
      <c r="F3" s="48">
        <v>500</v>
      </c>
      <c r="G3" s="48" t="s">
        <v>184</v>
      </c>
      <c r="H3" s="50">
        <v>70000000</v>
      </c>
      <c r="I3" s="51" t="s">
        <v>185</v>
      </c>
      <c r="J3" s="48" t="s">
        <v>186</v>
      </c>
      <c r="K3" s="48" t="s">
        <v>187</v>
      </c>
      <c r="L3" s="48"/>
    </row>
    <row r="4" spans="1:12" ht="27" customHeight="1" x14ac:dyDescent="0.15">
      <c r="A4" s="48">
        <v>2026</v>
      </c>
      <c r="B4" s="48">
        <v>7</v>
      </c>
      <c r="C4" s="48" t="s">
        <v>216</v>
      </c>
      <c r="D4" s="48" t="s">
        <v>217</v>
      </c>
      <c r="E4" s="48" t="s">
        <v>218</v>
      </c>
      <c r="F4" s="48">
        <v>1</v>
      </c>
      <c r="G4" s="48" t="s">
        <v>219</v>
      </c>
      <c r="H4" s="62">
        <v>7000000</v>
      </c>
      <c r="I4" s="48" t="s">
        <v>209</v>
      </c>
      <c r="J4" s="48" t="s">
        <v>214</v>
      </c>
      <c r="K4" s="48" t="s">
        <v>215</v>
      </c>
      <c r="L4" s="48"/>
    </row>
    <row r="5" spans="1:12" ht="27" customHeight="1" x14ac:dyDescent="0.15">
      <c r="A5" s="48">
        <v>2026</v>
      </c>
      <c r="B5" s="48">
        <v>7</v>
      </c>
      <c r="C5" s="48" t="s">
        <v>220</v>
      </c>
      <c r="D5" s="48">
        <v>3011159701</v>
      </c>
      <c r="E5" s="48" t="s">
        <v>300</v>
      </c>
      <c r="F5" s="48">
        <v>461</v>
      </c>
      <c r="G5" s="48" t="s">
        <v>301</v>
      </c>
      <c r="H5" s="50">
        <v>67259900</v>
      </c>
      <c r="I5" s="48" t="s">
        <v>222</v>
      </c>
      <c r="J5" s="48" t="s">
        <v>223</v>
      </c>
      <c r="K5" s="48" t="s">
        <v>224</v>
      </c>
      <c r="L5" s="48"/>
    </row>
    <row r="6" spans="1:12" ht="27" customHeight="1" x14ac:dyDescent="0.15">
      <c r="A6" s="48">
        <v>2026</v>
      </c>
      <c r="B6" s="48">
        <v>7</v>
      </c>
      <c r="C6" s="48" t="s">
        <v>220</v>
      </c>
      <c r="D6" s="48">
        <v>3011159701</v>
      </c>
      <c r="E6" s="48" t="s">
        <v>302</v>
      </c>
      <c r="F6" s="52">
        <v>118</v>
      </c>
      <c r="G6" s="48" t="s">
        <v>301</v>
      </c>
      <c r="H6" s="50">
        <v>15728220</v>
      </c>
      <c r="I6" s="48" t="s">
        <v>222</v>
      </c>
      <c r="J6" s="48" t="s">
        <v>223</v>
      </c>
      <c r="K6" s="48" t="s">
        <v>224</v>
      </c>
      <c r="L6" s="48"/>
    </row>
    <row r="7" spans="1:12" ht="27" customHeight="1" x14ac:dyDescent="0.15">
      <c r="A7" s="48">
        <v>2026</v>
      </c>
      <c r="B7" s="48">
        <v>7</v>
      </c>
      <c r="C7" s="48" t="s">
        <v>220</v>
      </c>
      <c r="D7" s="48">
        <v>3011159701</v>
      </c>
      <c r="E7" s="48" t="s">
        <v>303</v>
      </c>
      <c r="F7" s="48">
        <v>370</v>
      </c>
      <c r="G7" s="48" t="s">
        <v>301</v>
      </c>
      <c r="H7" s="50">
        <v>44207600</v>
      </c>
      <c r="I7" s="48" t="s">
        <v>222</v>
      </c>
      <c r="J7" s="48" t="s">
        <v>223</v>
      </c>
      <c r="K7" s="48" t="s">
        <v>224</v>
      </c>
      <c r="L7" s="48"/>
    </row>
    <row r="8" spans="1:12" ht="27" customHeight="1" x14ac:dyDescent="0.15">
      <c r="A8" s="48">
        <v>2026</v>
      </c>
      <c r="B8" s="48">
        <v>7</v>
      </c>
      <c r="C8" s="48" t="s">
        <v>225</v>
      </c>
      <c r="D8" s="48">
        <v>3011159701</v>
      </c>
      <c r="E8" s="48" t="s">
        <v>300</v>
      </c>
      <c r="F8" s="48">
        <v>373</v>
      </c>
      <c r="G8" s="48" t="s">
        <v>301</v>
      </c>
      <c r="H8" s="50">
        <v>56244670</v>
      </c>
      <c r="I8" s="48" t="s">
        <v>222</v>
      </c>
      <c r="J8" s="48" t="s">
        <v>223</v>
      </c>
      <c r="K8" s="48" t="s">
        <v>224</v>
      </c>
      <c r="L8" s="48"/>
    </row>
    <row r="9" spans="1:12" ht="27" customHeight="1" x14ac:dyDescent="0.15">
      <c r="A9" s="48">
        <v>2026</v>
      </c>
      <c r="B9" s="48">
        <v>7</v>
      </c>
      <c r="C9" s="48" t="s">
        <v>225</v>
      </c>
      <c r="D9" s="48">
        <v>3011159701</v>
      </c>
      <c r="E9" s="48" t="s">
        <v>303</v>
      </c>
      <c r="F9" s="52">
        <v>449</v>
      </c>
      <c r="G9" s="48" t="s">
        <v>301</v>
      </c>
      <c r="H9" s="50">
        <v>55689470</v>
      </c>
      <c r="I9" s="48" t="s">
        <v>222</v>
      </c>
      <c r="J9" s="48" t="s">
        <v>223</v>
      </c>
      <c r="K9" s="48" t="s">
        <v>224</v>
      </c>
      <c r="L9" s="48"/>
    </row>
    <row r="10" spans="1:12" ht="27" customHeight="1" x14ac:dyDescent="0.15">
      <c r="A10" s="48">
        <v>2026</v>
      </c>
      <c r="B10" s="48">
        <v>7</v>
      </c>
      <c r="C10" s="48" t="s">
        <v>314</v>
      </c>
      <c r="D10" s="48">
        <v>24944316</v>
      </c>
      <c r="E10" s="48" t="s">
        <v>315</v>
      </c>
      <c r="F10" s="48">
        <v>1024</v>
      </c>
      <c r="G10" s="48" t="s">
        <v>316</v>
      </c>
      <c r="H10" s="62">
        <v>26625000</v>
      </c>
      <c r="I10" s="48" t="s">
        <v>317</v>
      </c>
      <c r="J10" s="48" t="s">
        <v>318</v>
      </c>
      <c r="K10" s="48" t="s">
        <v>347</v>
      </c>
      <c r="L10" s="48"/>
    </row>
    <row r="11" spans="1:12" s="29" customFormat="1" ht="27" customHeight="1" x14ac:dyDescent="0.15">
      <c r="A11" s="48">
        <v>2026</v>
      </c>
      <c r="B11" s="48">
        <v>7</v>
      </c>
      <c r="C11" s="48" t="s">
        <v>335</v>
      </c>
      <c r="D11" s="48"/>
      <c r="E11" s="48" t="s">
        <v>336</v>
      </c>
      <c r="F11" s="52">
        <v>1000</v>
      </c>
      <c r="G11" s="48" t="s">
        <v>337</v>
      </c>
      <c r="H11" s="62">
        <v>8000000</v>
      </c>
      <c r="I11" s="48" t="s">
        <v>320</v>
      </c>
      <c r="J11" s="48" t="s">
        <v>321</v>
      </c>
      <c r="K11" s="48" t="s">
        <v>322</v>
      </c>
      <c r="L11" s="48"/>
    </row>
    <row r="12" spans="1:12" s="29" customFormat="1" ht="27" customHeight="1" x14ac:dyDescent="0.15">
      <c r="A12" s="48">
        <v>2026</v>
      </c>
      <c r="B12" s="48">
        <v>7</v>
      </c>
      <c r="C12" s="48" t="s">
        <v>338</v>
      </c>
      <c r="D12" s="48"/>
      <c r="E12" s="48" t="s">
        <v>339</v>
      </c>
      <c r="F12" s="52">
        <v>1000</v>
      </c>
      <c r="G12" s="48" t="s">
        <v>337</v>
      </c>
      <c r="H12" s="47">
        <v>21000000</v>
      </c>
      <c r="I12" s="48" t="s">
        <v>320</v>
      </c>
      <c r="J12" s="48" t="s">
        <v>321</v>
      </c>
      <c r="K12" s="48" t="s">
        <v>322</v>
      </c>
      <c r="L12" s="48"/>
    </row>
    <row r="13" spans="1:12" s="29" customFormat="1" ht="27" customHeight="1" x14ac:dyDescent="0.15">
      <c r="A13" s="48">
        <v>2026</v>
      </c>
      <c r="B13" s="48">
        <v>8</v>
      </c>
      <c r="C13" s="48" t="s">
        <v>87</v>
      </c>
      <c r="D13" s="48">
        <v>5510151901</v>
      </c>
      <c r="E13" s="48" t="s">
        <v>88</v>
      </c>
      <c r="F13" s="52">
        <v>5000</v>
      </c>
      <c r="G13" s="48" t="s">
        <v>89</v>
      </c>
      <c r="H13" s="62">
        <v>10000000</v>
      </c>
      <c r="I13" s="48" t="s">
        <v>80</v>
      </c>
      <c r="J13" s="48" t="s">
        <v>90</v>
      </c>
      <c r="K13" s="48" t="s">
        <v>91</v>
      </c>
      <c r="L13" s="41"/>
    </row>
    <row r="14" spans="1:12" s="29" customFormat="1" ht="27" customHeight="1" x14ac:dyDescent="0.15">
      <c r="A14" s="48">
        <v>2026</v>
      </c>
      <c r="B14" s="48">
        <v>8</v>
      </c>
      <c r="C14" s="48" t="s">
        <v>129</v>
      </c>
      <c r="D14" s="48">
        <v>5510159901</v>
      </c>
      <c r="E14" s="48" t="s">
        <v>127</v>
      </c>
      <c r="F14" s="52" t="s">
        <v>130</v>
      </c>
      <c r="G14" s="48">
        <v>300</v>
      </c>
      <c r="H14" s="61">
        <v>15000000</v>
      </c>
      <c r="I14" s="48" t="s">
        <v>94</v>
      </c>
      <c r="J14" s="48" t="s">
        <v>113</v>
      </c>
      <c r="K14" s="48" t="s">
        <v>114</v>
      </c>
      <c r="L14" s="48"/>
    </row>
    <row r="15" spans="1:12" ht="27" customHeight="1" x14ac:dyDescent="0.15">
      <c r="A15" s="48">
        <v>2026</v>
      </c>
      <c r="B15" s="48">
        <v>8</v>
      </c>
      <c r="C15" s="48" t="s">
        <v>188</v>
      </c>
      <c r="D15" s="48">
        <v>5510151001</v>
      </c>
      <c r="E15" s="48" t="s">
        <v>189</v>
      </c>
      <c r="F15" s="52">
        <v>2900</v>
      </c>
      <c r="G15" s="48" t="s">
        <v>190</v>
      </c>
      <c r="H15" s="50">
        <v>49000000</v>
      </c>
      <c r="I15" s="51" t="s">
        <v>185</v>
      </c>
      <c r="J15" s="48" t="s">
        <v>191</v>
      </c>
      <c r="K15" s="48" t="s">
        <v>192</v>
      </c>
      <c r="L15" s="48"/>
    </row>
    <row r="16" spans="1:12" ht="27" customHeight="1" x14ac:dyDescent="0.15">
      <c r="A16" s="48">
        <v>2026</v>
      </c>
      <c r="B16" s="48">
        <v>8</v>
      </c>
      <c r="C16" s="48" t="s">
        <v>133</v>
      </c>
      <c r="D16" s="48">
        <v>4922158201</v>
      </c>
      <c r="E16" s="48" t="s">
        <v>134</v>
      </c>
      <c r="F16" s="48">
        <v>50</v>
      </c>
      <c r="G16" s="48" t="s">
        <v>135</v>
      </c>
      <c r="H16" s="62">
        <v>10000000</v>
      </c>
      <c r="I16" s="48" t="s">
        <v>136</v>
      </c>
      <c r="J16" s="48" t="s">
        <v>137</v>
      </c>
      <c r="K16" s="48" t="s">
        <v>348</v>
      </c>
      <c r="L16" s="48"/>
    </row>
    <row r="17" spans="1:12" ht="27" customHeight="1" x14ac:dyDescent="0.15">
      <c r="A17" s="48">
        <v>2026</v>
      </c>
      <c r="B17" s="48">
        <v>9</v>
      </c>
      <c r="C17" s="48" t="s">
        <v>131</v>
      </c>
      <c r="D17" s="48"/>
      <c r="E17" s="48" t="s">
        <v>132</v>
      </c>
      <c r="F17" s="48">
        <v>1</v>
      </c>
      <c r="G17" s="48" t="s">
        <v>128</v>
      </c>
      <c r="H17" s="61">
        <v>10000000</v>
      </c>
      <c r="I17" s="48" t="s">
        <v>94</v>
      </c>
      <c r="J17" s="48" t="s">
        <v>116</v>
      </c>
      <c r="K17" s="48" t="s">
        <v>117</v>
      </c>
      <c r="L17" s="46"/>
    </row>
    <row r="18" spans="1:12" ht="27" customHeight="1" x14ac:dyDescent="0.15">
      <c r="A18" s="48">
        <v>2026</v>
      </c>
      <c r="B18" s="48">
        <v>9</v>
      </c>
      <c r="C18" s="48" t="s">
        <v>169</v>
      </c>
      <c r="D18" s="48"/>
      <c r="E18" s="48" t="s">
        <v>170</v>
      </c>
      <c r="F18" s="48">
        <v>300</v>
      </c>
      <c r="G18" s="48" t="s">
        <v>171</v>
      </c>
      <c r="H18" s="62">
        <v>20000000</v>
      </c>
      <c r="I18" s="48" t="s">
        <v>172</v>
      </c>
      <c r="J18" s="48" t="s">
        <v>167</v>
      </c>
      <c r="K18" s="48" t="s">
        <v>168</v>
      </c>
      <c r="L18" s="48"/>
    </row>
    <row r="19" spans="1:12" ht="27" customHeight="1" x14ac:dyDescent="0.15">
      <c r="A19" s="16"/>
      <c r="B19" s="16"/>
      <c r="C19" s="16"/>
      <c r="D19" s="16"/>
      <c r="E19" s="36"/>
      <c r="F19" s="16"/>
      <c r="G19" s="16"/>
      <c r="H19" s="24"/>
      <c r="I19" s="16"/>
      <c r="J19" s="16"/>
      <c r="K19" s="16"/>
    </row>
    <row r="20" spans="1:12" ht="27" customHeight="1" x14ac:dyDescent="0.15">
      <c r="A20" s="16"/>
      <c r="B20" s="16"/>
      <c r="C20" s="16"/>
      <c r="D20" s="16"/>
      <c r="E20" s="16"/>
      <c r="F20" s="16"/>
      <c r="G20" s="16"/>
      <c r="H20" s="24"/>
      <c r="I20" s="16"/>
      <c r="J20" s="16"/>
      <c r="K20" s="16"/>
    </row>
    <row r="21" spans="1:12" ht="27" customHeight="1" x14ac:dyDescent="0.15">
      <c r="A21" s="16"/>
      <c r="B21" s="16"/>
      <c r="C21" s="16"/>
      <c r="D21" s="16"/>
      <c r="E21" s="16"/>
      <c r="F21" s="39"/>
      <c r="G21" s="16"/>
      <c r="H21" s="24"/>
      <c r="I21" s="16"/>
      <c r="J21" s="16"/>
      <c r="K21" s="16"/>
    </row>
    <row r="22" spans="1:12" ht="27" customHeight="1" x14ac:dyDescent="0.15">
      <c r="A22" s="16"/>
      <c r="B22" s="16"/>
      <c r="C22" s="16"/>
      <c r="D22" s="16"/>
      <c r="E22" s="16"/>
      <c r="F22" s="39"/>
      <c r="G22" s="16"/>
      <c r="H22" s="24"/>
      <c r="I22" s="16"/>
      <c r="J22" s="16"/>
      <c r="K22" s="16"/>
    </row>
    <row r="23" spans="1:12" ht="27" customHeight="1" x14ac:dyDescent="0.15">
      <c r="A23" s="16"/>
      <c r="B23" s="16"/>
      <c r="C23" s="16"/>
      <c r="D23" s="16"/>
      <c r="E23" s="16"/>
      <c r="F23" s="16"/>
      <c r="G23" s="16"/>
      <c r="H23" s="24"/>
      <c r="I23" s="16"/>
      <c r="J23" s="16"/>
      <c r="K23" s="16"/>
    </row>
    <row r="24" spans="1:12" ht="27" customHeight="1" x14ac:dyDescent="0.15">
      <c r="A24" s="16"/>
      <c r="B24" s="16"/>
      <c r="C24" s="16"/>
      <c r="D24" s="16"/>
      <c r="E24" s="16"/>
      <c r="F24" s="16"/>
      <c r="G24" s="16"/>
      <c r="H24" s="24"/>
      <c r="I24" s="16"/>
      <c r="J24" s="16"/>
      <c r="K24" s="16"/>
    </row>
    <row r="25" spans="1:12" ht="27" customHeight="1" x14ac:dyDescent="0.15">
      <c r="A25" s="16"/>
      <c r="B25" s="16"/>
      <c r="C25" s="16"/>
      <c r="D25" s="16"/>
      <c r="E25" s="16"/>
      <c r="F25" s="16"/>
      <c r="G25" s="16"/>
      <c r="H25" s="24"/>
      <c r="I25" s="16"/>
      <c r="J25" s="16"/>
      <c r="K25" s="16"/>
    </row>
    <row r="26" spans="1:12" ht="27" customHeight="1" x14ac:dyDescent="0.15">
      <c r="A26" s="16"/>
      <c r="B26" s="16"/>
      <c r="C26" s="16"/>
      <c r="D26" s="16"/>
      <c r="E26" s="16"/>
      <c r="F26" s="16"/>
      <c r="G26" s="16"/>
      <c r="H26" s="24"/>
      <c r="I26" s="16"/>
      <c r="J26" s="16"/>
      <c r="K26" s="16"/>
    </row>
    <row r="27" spans="1:12" ht="27" customHeight="1" x14ac:dyDescent="0.15">
      <c r="A27" s="16"/>
      <c r="B27" s="16"/>
      <c r="C27" s="16"/>
      <c r="D27" s="16"/>
      <c r="E27" s="16"/>
      <c r="F27" s="38"/>
      <c r="G27" s="16"/>
      <c r="H27" s="24"/>
      <c r="I27" s="16"/>
      <c r="J27" s="16"/>
      <c r="K27" s="16"/>
    </row>
    <row r="28" spans="1:12" ht="27" customHeight="1" x14ac:dyDescent="0.15">
      <c r="A28" s="16"/>
      <c r="B28" s="16"/>
      <c r="C28" s="16"/>
      <c r="D28" s="16"/>
      <c r="E28" s="16"/>
      <c r="F28" s="16"/>
      <c r="G28" s="16"/>
      <c r="H28" s="24"/>
      <c r="I28" s="16"/>
      <c r="J28" s="16"/>
      <c r="K28" s="16"/>
    </row>
    <row r="29" spans="1:12" ht="27" customHeight="1" x14ac:dyDescent="0.15">
      <c r="A29" s="16"/>
      <c r="B29" s="16"/>
      <c r="C29" s="16"/>
      <c r="D29" s="16"/>
      <c r="E29" s="16"/>
      <c r="F29" s="16"/>
      <c r="G29" s="16"/>
      <c r="H29" s="24"/>
      <c r="I29" s="16"/>
      <c r="J29" s="16"/>
      <c r="K29" s="16"/>
    </row>
    <row r="30" spans="1:12" ht="27" customHeight="1" x14ac:dyDescent="0.15">
      <c r="A30" s="16"/>
      <c r="B30" s="16"/>
      <c r="C30" s="16"/>
      <c r="D30" s="16"/>
      <c r="E30" s="16"/>
      <c r="F30" s="16"/>
      <c r="G30" s="16"/>
      <c r="H30" s="24"/>
      <c r="I30" s="16"/>
      <c r="J30" s="16"/>
      <c r="K30" s="16"/>
    </row>
    <row r="31" spans="1:12" ht="27" customHeight="1" x14ac:dyDescent="0.15">
      <c r="A31" s="16"/>
      <c r="B31" s="16"/>
      <c r="C31" s="16"/>
      <c r="D31" s="16"/>
      <c r="E31" s="16"/>
      <c r="F31" s="38"/>
      <c r="G31" s="16"/>
      <c r="H31" s="24"/>
      <c r="I31" s="16"/>
      <c r="J31" s="16"/>
      <c r="K31" s="16"/>
    </row>
    <row r="32" spans="1:12" ht="27" customHeight="1" x14ac:dyDescent="0.15">
      <c r="A32" s="16"/>
      <c r="B32" s="16"/>
      <c r="C32" s="16"/>
      <c r="D32" s="16"/>
      <c r="E32" s="16"/>
      <c r="F32" s="16"/>
      <c r="G32" s="16"/>
      <c r="H32" s="24"/>
      <c r="I32" s="16"/>
      <c r="J32" s="16"/>
      <c r="K32" s="16"/>
    </row>
    <row r="33" spans="1:11" ht="27" customHeight="1" x14ac:dyDescent="0.15">
      <c r="A33" s="16"/>
      <c r="B33" s="16"/>
      <c r="C33" s="16"/>
      <c r="D33" s="16"/>
      <c r="E33" s="16"/>
      <c r="F33" s="16"/>
      <c r="G33" s="16"/>
      <c r="H33" s="24"/>
      <c r="I33" s="16"/>
      <c r="J33" s="16"/>
      <c r="K33" s="16"/>
    </row>
    <row r="34" spans="1:11" ht="27" customHeight="1" x14ac:dyDescent="0.15">
      <c r="A34" s="16"/>
      <c r="B34" s="16"/>
      <c r="C34" s="16"/>
      <c r="D34" s="16"/>
      <c r="E34" s="16"/>
      <c r="F34" s="16"/>
      <c r="G34" s="16"/>
      <c r="H34" s="24"/>
      <c r="I34" s="16"/>
      <c r="J34" s="16"/>
      <c r="K34" s="16"/>
    </row>
    <row r="35" spans="1:11" ht="27" customHeight="1" x14ac:dyDescent="0.15">
      <c r="A35" s="16"/>
      <c r="B35" s="16"/>
      <c r="C35" s="16"/>
      <c r="D35" s="16"/>
      <c r="E35" s="16"/>
      <c r="F35" s="38"/>
      <c r="G35" s="16"/>
      <c r="H35" s="24"/>
      <c r="I35" s="16"/>
      <c r="J35" s="16"/>
      <c r="K35" s="16"/>
    </row>
    <row r="36" spans="1:11" ht="27" customHeight="1" x14ac:dyDescent="0.15">
      <c r="A36" s="16"/>
      <c r="B36" s="16"/>
      <c r="C36" s="16"/>
      <c r="D36" s="16"/>
      <c r="E36" s="16"/>
      <c r="F36" s="38"/>
      <c r="G36" s="16"/>
      <c r="H36" s="24"/>
      <c r="I36" s="16"/>
      <c r="J36" s="16"/>
      <c r="K36" s="16"/>
    </row>
    <row r="37" spans="1:11" ht="27" customHeight="1" x14ac:dyDescent="0.15">
      <c r="A37" s="16"/>
      <c r="B37" s="16"/>
      <c r="C37" s="16"/>
      <c r="D37" s="16"/>
      <c r="E37" s="16"/>
      <c r="F37" s="16"/>
      <c r="G37" s="16"/>
      <c r="H37" s="24"/>
      <c r="I37" s="16"/>
      <c r="J37" s="16"/>
      <c r="K37" s="16"/>
    </row>
    <row r="38" spans="1:11" ht="27" customHeight="1" x14ac:dyDescent="0.15">
      <c r="A38" s="16"/>
      <c r="B38" s="16"/>
      <c r="C38" s="16"/>
      <c r="D38" s="16"/>
      <c r="E38" s="16"/>
      <c r="F38" s="16"/>
      <c r="G38" s="16"/>
      <c r="H38" s="24"/>
      <c r="I38" s="16"/>
      <c r="J38" s="16"/>
      <c r="K38" s="16"/>
    </row>
    <row r="39" spans="1:11" ht="27" customHeight="1" x14ac:dyDescent="0.15">
      <c r="A39" s="16"/>
      <c r="B39" s="16"/>
      <c r="C39" s="16"/>
      <c r="D39" s="16"/>
      <c r="E39" s="16"/>
      <c r="F39" s="16"/>
      <c r="G39" s="16"/>
      <c r="H39" s="24"/>
      <c r="I39" s="16"/>
      <c r="J39" s="16"/>
      <c r="K39" s="16"/>
    </row>
    <row r="40" spans="1:11" ht="27" customHeight="1" x14ac:dyDescent="0.15">
      <c r="A40" s="16"/>
      <c r="B40" s="16"/>
      <c r="C40" s="16"/>
      <c r="D40" s="16"/>
      <c r="E40" s="16"/>
      <c r="F40" s="16"/>
      <c r="G40" s="16"/>
      <c r="H40" s="24"/>
      <c r="I40" s="16"/>
      <c r="J40" s="16"/>
      <c r="K40" s="16"/>
    </row>
    <row r="41" spans="1:11" ht="27" customHeight="1" x14ac:dyDescent="0.15">
      <c r="A41" s="16"/>
      <c r="B41" s="16"/>
      <c r="C41" s="16"/>
      <c r="D41" s="16"/>
      <c r="E41" s="16"/>
      <c r="F41" s="38"/>
      <c r="G41" s="16"/>
      <c r="H41" s="24"/>
      <c r="I41" s="16"/>
      <c r="J41" s="16"/>
      <c r="K41" s="16"/>
    </row>
    <row r="42" spans="1:11" ht="27" customHeight="1" x14ac:dyDescent="0.15">
      <c r="A42" s="16"/>
      <c r="B42" s="16"/>
      <c r="C42" s="16"/>
      <c r="D42" s="16"/>
      <c r="E42" s="16"/>
      <c r="F42" s="16"/>
      <c r="G42" s="16"/>
      <c r="H42" s="24"/>
      <c r="I42" s="16"/>
      <c r="J42" s="16"/>
      <c r="K42" s="16"/>
    </row>
    <row r="43" spans="1:11" ht="27" customHeight="1" x14ac:dyDescent="0.15">
      <c r="A43" s="16"/>
      <c r="B43" s="16"/>
      <c r="C43" s="16"/>
      <c r="D43" s="16"/>
      <c r="E43" s="16"/>
      <c r="F43" s="16"/>
      <c r="G43" s="16"/>
      <c r="H43" s="24"/>
      <c r="I43" s="16"/>
      <c r="J43" s="16"/>
      <c r="K43" s="16"/>
    </row>
    <row r="44" spans="1:11" ht="27" customHeight="1" x14ac:dyDescent="0.15">
      <c r="A44" s="16"/>
      <c r="B44" s="16"/>
      <c r="C44" s="16"/>
      <c r="D44" s="16"/>
      <c r="E44" s="16"/>
      <c r="F44" s="38"/>
      <c r="G44" s="16"/>
      <c r="H44" s="24"/>
      <c r="I44" s="16"/>
      <c r="J44" s="16"/>
      <c r="K44" s="16"/>
    </row>
    <row r="45" spans="1:11" ht="27" customHeight="1" x14ac:dyDescent="0.15">
      <c r="A45" s="16"/>
      <c r="B45" s="16"/>
      <c r="C45" s="16"/>
      <c r="D45" s="16"/>
      <c r="E45" s="16"/>
      <c r="F45" s="16"/>
      <c r="G45" s="16"/>
      <c r="H45" s="24"/>
      <c r="I45" s="16"/>
      <c r="J45" s="16"/>
      <c r="K45" s="16"/>
    </row>
    <row r="46" spans="1:11" ht="27" customHeight="1" x14ac:dyDescent="0.15">
      <c r="A46" s="16"/>
      <c r="B46" s="16"/>
      <c r="C46" s="16"/>
      <c r="D46" s="16"/>
      <c r="E46" s="16"/>
      <c r="F46" s="16"/>
      <c r="G46" s="16"/>
      <c r="H46" s="24"/>
      <c r="I46" s="16"/>
      <c r="J46" s="16"/>
      <c r="K46" s="16"/>
    </row>
    <row r="47" spans="1:11" ht="27" customHeight="1" x14ac:dyDescent="0.15">
      <c r="A47" s="16"/>
      <c r="B47" s="16"/>
      <c r="C47" s="30"/>
      <c r="D47" s="37"/>
      <c r="E47" s="30"/>
      <c r="F47" s="40"/>
      <c r="G47" s="26"/>
      <c r="H47" s="31"/>
      <c r="I47" s="32"/>
      <c r="J47" s="16"/>
      <c r="K47" s="16"/>
    </row>
    <row r="48" spans="1:11" ht="27" customHeight="1" x14ac:dyDescent="0.15">
      <c r="A48" s="16"/>
      <c r="B48" s="16"/>
      <c r="C48" s="30"/>
      <c r="D48" s="16"/>
      <c r="E48" s="30"/>
      <c r="F48" s="40"/>
      <c r="G48" s="26"/>
      <c r="H48" s="31"/>
      <c r="I48" s="32"/>
      <c r="J48" s="16"/>
      <c r="K48" s="16"/>
    </row>
    <row r="49" spans="1:11" ht="27" customHeight="1" x14ac:dyDescent="0.15">
      <c r="A49" s="16"/>
      <c r="B49" s="16"/>
      <c r="C49" s="16"/>
      <c r="D49" s="16"/>
      <c r="E49" s="16"/>
      <c r="F49" s="38"/>
      <c r="G49" s="16"/>
      <c r="H49" s="24"/>
      <c r="I49" s="16"/>
      <c r="J49" s="16"/>
      <c r="K49" s="16"/>
    </row>
    <row r="50" spans="1:11" ht="27" customHeight="1" x14ac:dyDescent="0.15">
      <c r="A50" s="16"/>
      <c r="B50" s="16"/>
      <c r="C50" s="16"/>
      <c r="D50" s="16"/>
      <c r="E50" s="16"/>
      <c r="F50" s="16"/>
      <c r="G50" s="16"/>
      <c r="H50" s="24"/>
      <c r="I50" s="16"/>
      <c r="J50" s="16"/>
      <c r="K50" s="16"/>
    </row>
    <row r="51" spans="1:11" ht="27" customHeight="1" x14ac:dyDescent="0.15">
      <c r="A51" s="16"/>
      <c r="B51" s="16"/>
      <c r="C51" s="16"/>
      <c r="D51" s="16"/>
      <c r="E51" s="16"/>
      <c r="F51" s="38"/>
      <c r="G51" s="16"/>
      <c r="H51" s="24"/>
      <c r="I51" s="16"/>
      <c r="J51" s="16"/>
      <c r="K51" s="16"/>
    </row>
    <row r="52" spans="1:11" ht="27" customHeight="1" x14ac:dyDescent="0.15">
      <c r="A52" s="16"/>
      <c r="B52" s="16"/>
      <c r="C52" s="16"/>
      <c r="D52" s="16"/>
      <c r="E52" s="16"/>
      <c r="F52" s="38"/>
      <c r="G52" s="16"/>
      <c r="H52" s="24"/>
      <c r="I52" s="16"/>
      <c r="J52" s="16"/>
      <c r="K52" s="16"/>
    </row>
    <row r="53" spans="1:11" ht="27" customHeight="1" x14ac:dyDescent="0.15">
      <c r="A53" s="16"/>
      <c r="B53" s="16"/>
      <c r="C53" s="16"/>
      <c r="D53" s="16"/>
      <c r="E53" s="16"/>
      <c r="F53" s="16"/>
      <c r="G53" s="16"/>
      <c r="H53" s="24"/>
      <c r="I53" s="16"/>
      <c r="J53" s="16"/>
      <c r="K53" s="16"/>
    </row>
    <row r="54" spans="1:11" ht="27" customHeight="1" x14ac:dyDescent="0.15">
      <c r="A54" s="16"/>
      <c r="B54" s="16"/>
      <c r="C54" s="16"/>
      <c r="D54" s="16"/>
      <c r="E54" s="16"/>
      <c r="F54" s="38"/>
      <c r="G54" s="16"/>
      <c r="H54" s="24"/>
      <c r="I54" s="16"/>
      <c r="J54" s="16"/>
      <c r="K54" s="16"/>
    </row>
    <row r="55" spans="1:11" ht="27" customHeight="1" x14ac:dyDescent="0.15">
      <c r="A55" s="16"/>
      <c r="B55" s="16"/>
      <c r="C55" s="16"/>
      <c r="D55" s="16"/>
      <c r="E55" s="16"/>
      <c r="F55" s="38"/>
      <c r="G55" s="16"/>
      <c r="H55" s="24"/>
      <c r="I55" s="16"/>
      <c r="J55" s="16"/>
      <c r="K55" s="16"/>
    </row>
    <row r="56" spans="1:11" ht="24" customHeight="1" x14ac:dyDescent="0.15">
      <c r="A56" s="34"/>
      <c r="B56" s="34"/>
      <c r="C56" s="16"/>
      <c r="D56" s="16"/>
      <c r="E56" s="16"/>
      <c r="F56" s="16"/>
      <c r="G56" s="16"/>
      <c r="H56" s="34"/>
      <c r="I56" s="16"/>
      <c r="J56" s="34"/>
      <c r="K56" s="34"/>
    </row>
  </sheetData>
  <phoneticPr fontId="3" type="noConversion"/>
  <dataValidations count="1">
    <dataValidation type="textLength" operator="lessThanOrEqual" allowBlank="1" showInputMessage="1" showErrorMessage="1" sqref="I11:I15" xr:uid="{93F2CB28-0A07-44CA-B9C9-4C540E5493A8}">
      <formula1>5</formula1>
    </dataValidation>
  </dataValidation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발주계획</vt:lpstr>
      <vt:lpstr>공사</vt:lpstr>
      <vt:lpstr>용역</vt:lpstr>
      <vt:lpstr>물품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ljm</dc:creator>
  <cp:lastModifiedBy>USER</cp:lastModifiedBy>
  <cp:lastPrinted>2017-03-31T08:40:42Z</cp:lastPrinted>
  <dcterms:created xsi:type="dcterms:W3CDTF">2008-05-26T06:05:20Z</dcterms:created>
  <dcterms:modified xsi:type="dcterms:W3CDTF">2026-07-01T05:41:19Z</dcterms:modified>
</cp:coreProperties>
</file>